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TIVIDADES ANUALES\CIRCUITO 2025\TROFEO CORPUS 2025\"/>
    </mc:Choice>
  </mc:AlternateContent>
  <xr:revisionPtr revIDLastSave="0" documentId="13_ncr:1_{BB26ADC0-7CEB-46E4-B19A-119BDC4ABDE9}" xr6:coauthVersionLast="47" xr6:coauthVersionMax="47" xr10:uidLastSave="{00000000-0000-0000-0000-000000000000}"/>
  <bookViews>
    <workbookView xWindow="-120" yWindow="-120" windowWidth="24240" windowHeight="13140" tabRatio="833" firstSheet="1" activeTab="1" xr2:uid="{00000000-000D-0000-FFFF-FFFF00000000}"/>
  </bookViews>
  <sheets>
    <sheet name="KUMITE EQUIP ÉLITE MASC" sheetId="16" r:id="rId1"/>
    <sheet name="KUMITE EQUIP ELITE FEM" sheetId="14" r:id="rId2"/>
    <sheet name="KUMITE EQUIP PROMESAS MASC" sheetId="12" r:id="rId3"/>
    <sheet name="KUMITE EQUIP PROMESAS FEM" sheetId="13" r:id="rId4"/>
    <sheet name=" KATA EQUIPOS ELITE" sheetId="11" r:id="rId5"/>
    <sheet name=" KATA EQUIPOS PROMESAS" sheetId="8" r:id="rId6"/>
    <sheet name="Hoja1" sheetId="7" state="hidden" r:id="rId7"/>
  </sheets>
  <definedNames>
    <definedName name="CINTOS">Hoja1!$A$1:$A$13</definedName>
    <definedName name="_xlnm.Print_Titles" localSheetId="5">' KATA EQUIPOS PROMESAS'!$1:$2</definedName>
  </definedNames>
  <calcPr calcId="191029"/>
</workbook>
</file>

<file path=xl/calcChain.xml><?xml version="1.0" encoding="utf-8"?>
<calcChain xmlns="http://schemas.openxmlformats.org/spreadsheetml/2006/main">
  <c r="G43" i="16" l="1"/>
  <c r="G42" i="16"/>
  <c r="G41" i="16"/>
  <c r="F39" i="16"/>
  <c r="G37" i="16"/>
  <c r="G36" i="16"/>
  <c r="G35" i="16"/>
  <c r="F33" i="16"/>
  <c r="G31" i="16"/>
  <c r="G30" i="16"/>
  <c r="G29" i="16"/>
  <c r="F27" i="16"/>
  <c r="G25" i="16"/>
  <c r="G24" i="16"/>
  <c r="G23" i="16"/>
  <c r="F21" i="16"/>
  <c r="G19" i="16"/>
  <c r="G18" i="16"/>
  <c r="G17" i="16"/>
  <c r="F15" i="16"/>
  <c r="G13" i="16"/>
  <c r="G12" i="16"/>
  <c r="G11" i="16"/>
  <c r="F9" i="16"/>
  <c r="G7" i="16"/>
  <c r="G6" i="16"/>
  <c r="G5" i="16"/>
  <c r="F3" i="16"/>
  <c r="G5" i="14"/>
  <c r="F3" i="14" s="1"/>
  <c r="G43" i="14"/>
  <c r="G42" i="14"/>
  <c r="G41" i="14"/>
  <c r="F39" i="14"/>
  <c r="G37" i="14"/>
  <c r="G36" i="14"/>
  <c r="G35" i="14"/>
  <c r="F33" i="14"/>
  <c r="G31" i="14"/>
  <c r="G30" i="14"/>
  <c r="G29" i="14"/>
  <c r="F27" i="14"/>
  <c r="G25" i="14"/>
  <c r="G24" i="14"/>
  <c r="G23" i="14"/>
  <c r="F21" i="14"/>
  <c r="G19" i="14"/>
  <c r="G18" i="14"/>
  <c r="G17" i="14"/>
  <c r="F15" i="14"/>
  <c r="G13" i="14"/>
  <c r="G12" i="14"/>
  <c r="G11" i="14"/>
  <c r="F9" i="14" s="1"/>
  <c r="G7" i="14"/>
  <c r="G6" i="14"/>
  <c r="G43" i="12"/>
  <c r="G42" i="12"/>
  <c r="G41" i="12"/>
  <c r="F39" i="12"/>
  <c r="G37" i="12"/>
  <c r="G36" i="12"/>
  <c r="G35" i="12"/>
  <c r="F33" i="12"/>
  <c r="G31" i="12"/>
  <c r="G30" i="12"/>
  <c r="G29" i="12"/>
  <c r="F27" i="12"/>
  <c r="G25" i="12"/>
  <c r="G24" i="12"/>
  <c r="G23" i="12"/>
  <c r="F21" i="12"/>
  <c r="G19" i="12"/>
  <c r="G18" i="12"/>
  <c r="G17" i="12"/>
  <c r="F15" i="12"/>
  <c r="G13" i="12"/>
  <c r="G12" i="12"/>
  <c r="G11" i="12"/>
  <c r="F9" i="12"/>
  <c r="F3" i="13"/>
  <c r="G43" i="13"/>
  <c r="G42" i="13"/>
  <c r="G41" i="13"/>
  <c r="F39" i="13"/>
  <c r="G37" i="13"/>
  <c r="G36" i="13"/>
  <c r="G35" i="13"/>
  <c r="F33" i="13"/>
  <c r="G31" i="13"/>
  <c r="G30" i="13"/>
  <c r="G29" i="13"/>
  <c r="F27" i="13" s="1"/>
  <c r="G25" i="13"/>
  <c r="G24" i="13"/>
  <c r="G23" i="13"/>
  <c r="F21" i="13"/>
  <c r="G19" i="13"/>
  <c r="G18" i="13"/>
  <c r="G17" i="13"/>
  <c r="F15" i="13" s="1"/>
  <c r="G13" i="13"/>
  <c r="G12" i="13"/>
  <c r="G11" i="13"/>
  <c r="F9" i="13"/>
  <c r="G7" i="13"/>
  <c r="G6" i="13"/>
  <c r="G5" i="13"/>
  <c r="G7" i="12"/>
  <c r="G6" i="12"/>
  <c r="G5" i="12"/>
  <c r="F3" i="12" s="1"/>
  <c r="I125" i="8"/>
  <c r="G125" i="8"/>
  <c r="I124" i="8"/>
  <c r="G124" i="8"/>
  <c r="I123" i="8"/>
  <c r="G123" i="8"/>
  <c r="F121" i="8"/>
  <c r="H121" i="8" s="1"/>
  <c r="I119" i="8"/>
  <c r="G119" i="8"/>
  <c r="I118" i="8"/>
  <c r="G118" i="8"/>
  <c r="I117" i="8"/>
  <c r="G117" i="8"/>
  <c r="F115" i="8"/>
  <c r="H115" i="8" s="1"/>
  <c r="I113" i="8"/>
  <c r="G113" i="8"/>
  <c r="I112" i="8"/>
  <c r="G112" i="8"/>
  <c r="I111" i="8"/>
  <c r="G111" i="8"/>
  <c r="F109" i="8"/>
  <c r="H109" i="8" s="1"/>
  <c r="I107" i="8"/>
  <c r="G107" i="8"/>
  <c r="I106" i="8"/>
  <c r="G106" i="8"/>
  <c r="I105" i="8"/>
  <c r="G105" i="8"/>
  <c r="F103" i="8"/>
  <c r="H103" i="8" s="1"/>
  <c r="I101" i="8"/>
  <c r="G101" i="8"/>
  <c r="I100" i="8"/>
  <c r="G100" i="8"/>
  <c r="I99" i="8"/>
  <c r="G99" i="8"/>
  <c r="F97" i="8"/>
  <c r="H97" i="8" s="1"/>
  <c r="I95" i="8"/>
  <c r="G95" i="8"/>
  <c r="I94" i="8"/>
  <c r="G94" i="8"/>
  <c r="I93" i="8"/>
  <c r="G93" i="8"/>
  <c r="F91" i="8"/>
  <c r="H91" i="8" s="1"/>
  <c r="I89" i="8"/>
  <c r="G89" i="8"/>
  <c r="I88" i="8"/>
  <c r="G88" i="8"/>
  <c r="I87" i="8"/>
  <c r="G87" i="8"/>
  <c r="F85" i="8"/>
  <c r="H85" i="8" s="1"/>
  <c r="I84" i="8"/>
  <c r="G84" i="8"/>
  <c r="I83" i="8"/>
  <c r="G83" i="8"/>
  <c r="I82" i="8"/>
  <c r="G82" i="8"/>
  <c r="F80" i="8"/>
  <c r="H80" i="8" s="1"/>
  <c r="I78" i="8"/>
  <c r="G78" i="8"/>
  <c r="I77" i="8"/>
  <c r="G77" i="8"/>
  <c r="I76" i="8"/>
  <c r="G76" i="8"/>
  <c r="F74" i="8"/>
  <c r="H74" i="8" s="1"/>
  <c r="I72" i="8"/>
  <c r="G72" i="8"/>
  <c r="I71" i="8"/>
  <c r="G71" i="8"/>
  <c r="I70" i="8"/>
  <c r="G70" i="8"/>
  <c r="F68" i="8"/>
  <c r="H68" i="8" s="1"/>
  <c r="I66" i="8"/>
  <c r="G66" i="8"/>
  <c r="I65" i="8"/>
  <c r="G65" i="8"/>
  <c r="I64" i="8"/>
  <c r="G64" i="8"/>
  <c r="F62" i="8"/>
  <c r="H62" i="8" s="1"/>
  <c r="I60" i="8"/>
  <c r="G60" i="8"/>
  <c r="I59" i="8"/>
  <c r="G59" i="8"/>
  <c r="I58" i="8"/>
  <c r="G58" i="8"/>
  <c r="F56" i="8"/>
  <c r="H56" i="8" s="1"/>
  <c r="I54" i="8"/>
  <c r="G54" i="8"/>
  <c r="I53" i="8"/>
  <c r="G53" i="8"/>
  <c r="I52" i="8"/>
  <c r="G52" i="8"/>
  <c r="F50" i="8"/>
  <c r="H50" i="8" s="1"/>
  <c r="I48" i="8"/>
  <c r="G48" i="8"/>
  <c r="I47" i="8"/>
  <c r="G47" i="8"/>
  <c r="I46" i="8"/>
  <c r="G46" i="8"/>
  <c r="F44" i="8"/>
  <c r="H44" i="8" s="1"/>
  <c r="I43" i="8"/>
  <c r="G43" i="8"/>
  <c r="I42" i="8"/>
  <c r="G42" i="8"/>
  <c r="I41" i="8"/>
  <c r="G41" i="8"/>
  <c r="F39" i="8"/>
  <c r="H39" i="8" s="1"/>
  <c r="I37" i="8"/>
  <c r="G37" i="8"/>
  <c r="I36" i="8"/>
  <c r="G36" i="8"/>
  <c r="I35" i="8"/>
  <c r="G35" i="8"/>
  <c r="F33" i="8"/>
  <c r="H33" i="8" s="1"/>
  <c r="I31" i="8"/>
  <c r="G31" i="8"/>
  <c r="I30" i="8"/>
  <c r="G30" i="8"/>
  <c r="I29" i="8"/>
  <c r="G29" i="8"/>
  <c r="F27" i="8"/>
  <c r="H27" i="8" s="1"/>
  <c r="I25" i="8"/>
  <c r="G25" i="8"/>
  <c r="I24" i="8"/>
  <c r="G24" i="8"/>
  <c r="I23" i="8"/>
  <c r="G23" i="8"/>
  <c r="F21" i="8"/>
  <c r="H21" i="8" s="1"/>
  <c r="I19" i="8"/>
  <c r="G19" i="8"/>
  <c r="I18" i="8"/>
  <c r="G18" i="8"/>
  <c r="I17" i="8"/>
  <c r="G17" i="8"/>
  <c r="F15" i="8"/>
  <c r="H15" i="8" s="1"/>
  <c r="I13" i="8"/>
  <c r="G13" i="8"/>
  <c r="I12" i="8"/>
  <c r="G12" i="8"/>
  <c r="I11" i="8"/>
  <c r="G11" i="8"/>
  <c r="F9" i="8"/>
  <c r="H9" i="8" s="1"/>
  <c r="G45" i="11"/>
  <c r="G48" i="11"/>
  <c r="I7" i="8"/>
  <c r="I6" i="8"/>
  <c r="I5" i="8"/>
  <c r="G86" i="11"/>
  <c r="G85" i="11"/>
  <c r="G84" i="11"/>
  <c r="F82" i="11"/>
  <c r="G80" i="11"/>
  <c r="G79" i="11"/>
  <c r="G78" i="11"/>
  <c r="F76" i="11"/>
  <c r="G74" i="11"/>
  <c r="G73" i="11"/>
  <c r="G72" i="11"/>
  <c r="F70" i="11"/>
  <c r="G68" i="11"/>
  <c r="G67" i="11"/>
  <c r="G66" i="11"/>
  <c r="F64" i="11"/>
  <c r="G62" i="11"/>
  <c r="G61" i="11"/>
  <c r="G60" i="11"/>
  <c r="F58" i="11"/>
  <c r="G56" i="11"/>
  <c r="G55" i="11"/>
  <c r="G54" i="11"/>
  <c r="F52" i="11"/>
  <c r="G50" i="11"/>
  <c r="F46" i="11" s="1"/>
  <c r="G49" i="11"/>
  <c r="G43" i="11"/>
  <c r="G42" i="11"/>
  <c r="G41" i="11"/>
  <c r="F39" i="11"/>
  <c r="G37" i="11"/>
  <c r="G36" i="11"/>
  <c r="G35" i="11"/>
  <c r="F33" i="11"/>
  <c r="G31" i="11"/>
  <c r="G30" i="11"/>
  <c r="G29" i="11"/>
  <c r="F27" i="11"/>
  <c r="G25" i="11"/>
  <c r="G24" i="11"/>
  <c r="G23" i="11"/>
  <c r="F21" i="11"/>
  <c r="G19" i="11"/>
  <c r="G18" i="11"/>
  <c r="G17" i="11"/>
  <c r="F15" i="11"/>
  <c r="G13" i="11"/>
  <c r="G12" i="11"/>
  <c r="G11" i="11"/>
  <c r="F9" i="11" s="1"/>
  <c r="G7" i="11"/>
  <c r="G6" i="11"/>
  <c r="G5" i="11"/>
  <c r="G7" i="8"/>
  <c r="G6" i="8"/>
  <c r="G5" i="8"/>
  <c r="F3" i="8" l="1"/>
  <c r="H3" i="8" s="1"/>
  <c r="F3" i="11"/>
</calcChain>
</file>

<file path=xl/sharedStrings.xml><?xml version="1.0" encoding="utf-8"?>
<sst xmlns="http://schemas.openxmlformats.org/spreadsheetml/2006/main" count="587" uniqueCount="33">
  <si>
    <t>CLUB:</t>
  </si>
  <si>
    <t>CATEGORÍA:</t>
  </si>
  <si>
    <t>NOMBRE Y APELLIDOS</t>
  </si>
  <si>
    <t>FECHA NACIMIENTO</t>
  </si>
  <si>
    <t>EDAD</t>
  </si>
  <si>
    <t>CINTO</t>
  </si>
  <si>
    <t>BL</t>
  </si>
  <si>
    <t>BLAM</t>
  </si>
  <si>
    <t>AM</t>
  </si>
  <si>
    <t>AMNA</t>
  </si>
  <si>
    <t>NA</t>
  </si>
  <si>
    <t>NAVE</t>
  </si>
  <si>
    <t>VE</t>
  </si>
  <si>
    <t>VEAZ</t>
  </si>
  <si>
    <t>AZ</t>
  </si>
  <si>
    <t>AZMA</t>
  </si>
  <si>
    <t>MA</t>
  </si>
  <si>
    <t>CN</t>
  </si>
  <si>
    <t>DANES</t>
  </si>
  <si>
    <t>FEM</t>
  </si>
  <si>
    <t>MASC</t>
  </si>
  <si>
    <t>Nº LIC</t>
  </si>
  <si>
    <t>OGÍJARES</t>
  </si>
  <si>
    <t>KATA EQUIPOS PROMESAS</t>
  </si>
  <si>
    <t>1º</t>
  </si>
  <si>
    <t>2º</t>
  </si>
  <si>
    <t>3º</t>
  </si>
  <si>
    <t>KATA EQUIPOS ÉLITE</t>
  </si>
  <si>
    <t>FECHA REF:</t>
  </si>
  <si>
    <t>KUMITE EQUIPOS PROMESAS MASCULINO</t>
  </si>
  <si>
    <t>KUMITE EQUIPOS PROMESAS FEMENJINO</t>
  </si>
  <si>
    <t>KUMITE EQUIPOS ÉLITE MASCULINO</t>
  </si>
  <si>
    <t>KUMITE EQUIPOS ÉLITE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</si>
</sst>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9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hidden="1"/>
    </xf>
    <xf numFmtId="0" fontId="0" fillId="2" borderId="6" xfId="0" applyFill="1" applyBorder="1" applyAlignment="1" applyProtection="1">
      <alignment horizontal="center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164" fontId="0" fillId="2" borderId="6" xfId="0" applyNumberFormat="1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14" fontId="1" fillId="2" borderId="0" xfId="0" applyNumberFormat="1" applyFont="1" applyFill="1" applyAlignment="1" applyProtection="1">
      <alignment vertical="center" shrinkToFit="1"/>
      <protection hidden="1"/>
    </xf>
    <xf numFmtId="0" fontId="1" fillId="2" borderId="0" xfId="0" applyFont="1" applyFill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shrinkToFit="1"/>
      <protection hidden="1"/>
    </xf>
    <xf numFmtId="0" fontId="8" fillId="2" borderId="0" xfId="0" applyFont="1" applyFill="1" applyAlignment="1" applyProtection="1">
      <alignment horizontal="center" vertical="center" shrinkToFit="1"/>
      <protection hidden="1"/>
    </xf>
    <xf numFmtId="0" fontId="0" fillId="0" borderId="0" xfId="0" applyAlignment="1">
      <alignment shrinkToFit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 shrinkToFit="1"/>
      <protection hidden="1"/>
    </xf>
    <xf numFmtId="0" fontId="0" fillId="0" borderId="9" xfId="0" applyBorder="1" applyAlignment="1" applyProtection="1">
      <alignment horizontal="center" vertical="center" shrinkToFit="1"/>
      <protection hidden="1"/>
    </xf>
    <xf numFmtId="0" fontId="0" fillId="0" borderId="10" xfId="0" applyBorder="1" applyAlignment="1" applyProtection="1">
      <alignment horizontal="center" vertical="center" shrinkToFit="1"/>
      <protection hidden="1"/>
    </xf>
    <xf numFmtId="0" fontId="0" fillId="0" borderId="13" xfId="0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hidden="1"/>
    </xf>
    <xf numFmtId="0" fontId="6" fillId="2" borderId="17" xfId="0" applyFont="1" applyFill="1" applyBorder="1" applyAlignment="1" applyProtection="1">
      <alignment horizontal="center" vertical="center" shrinkToFit="1"/>
      <protection hidden="1"/>
    </xf>
    <xf numFmtId="164" fontId="0" fillId="2" borderId="1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hidden="1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 vertical="center" shrinkToFit="1"/>
      <protection hidden="1"/>
    </xf>
    <xf numFmtId="0" fontId="0" fillId="2" borderId="14" xfId="0" applyFill="1" applyBorder="1" applyAlignment="1" applyProtection="1">
      <alignment horizontal="center" vertical="center" shrinkToFit="1"/>
      <protection hidden="1"/>
    </xf>
    <xf numFmtId="0" fontId="0" fillId="2" borderId="8" xfId="0" applyFill="1" applyBorder="1" applyAlignment="1" applyProtection="1">
      <alignment horizontal="center" vertical="center" shrinkToFit="1"/>
      <protection hidden="1"/>
    </xf>
    <xf numFmtId="0" fontId="0" fillId="2" borderId="9" xfId="0" applyFill="1" applyBorder="1" applyAlignment="1" applyProtection="1">
      <alignment horizontal="center" vertical="center" shrinkToFit="1"/>
      <protection hidden="1"/>
    </xf>
    <xf numFmtId="0" fontId="0" fillId="2" borderId="10" xfId="0" applyFill="1" applyBorder="1" applyAlignment="1" applyProtection="1">
      <alignment horizontal="center" vertical="center" shrinkToFit="1"/>
      <protection hidden="1"/>
    </xf>
    <xf numFmtId="0" fontId="6" fillId="3" borderId="1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shrinkToFit="1"/>
      <protection locked="0" hidden="1"/>
    </xf>
    <xf numFmtId="0" fontId="0" fillId="0" borderId="14" xfId="0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 applyProtection="1">
      <alignment horizontal="center" vertical="center" shrinkToFit="1"/>
      <protection locked="0" hidden="1"/>
    </xf>
    <xf numFmtId="0" fontId="0" fillId="0" borderId="3" xfId="0" applyBorder="1" applyAlignment="1" applyProtection="1">
      <alignment horizontal="center" vertical="center" shrinkToFit="1"/>
      <protection locked="0" hidden="1"/>
    </xf>
    <xf numFmtId="0" fontId="0" fillId="0" borderId="6" xfId="0" applyBorder="1" applyAlignment="1" applyProtection="1">
      <alignment horizontal="center" vertical="center" shrinkToFit="1"/>
      <protection locked="0" hidden="1"/>
    </xf>
    <xf numFmtId="0" fontId="0" fillId="2" borderId="0" xfId="0" applyFill="1" applyAlignment="1" applyProtection="1">
      <alignment shrinkToFit="1"/>
      <protection locked="0" hidden="1"/>
    </xf>
    <xf numFmtId="0" fontId="0" fillId="2" borderId="14" xfId="0" applyFill="1" applyBorder="1" applyAlignment="1" applyProtection="1">
      <alignment horizontal="center" vertical="center" shrinkToFit="1"/>
      <protection locked="0" hidden="1"/>
    </xf>
    <xf numFmtId="0" fontId="0" fillId="2" borderId="1" xfId="0" applyFill="1" applyBorder="1" applyAlignment="1" applyProtection="1">
      <alignment horizontal="center" vertical="center" shrinkToFit="1"/>
      <protection locked="0" hidden="1"/>
    </xf>
    <xf numFmtId="0" fontId="0" fillId="2" borderId="3" xfId="0" applyFill="1" applyBorder="1" applyAlignment="1" applyProtection="1">
      <alignment horizontal="center" vertical="center" shrinkToFit="1"/>
      <protection locked="0" hidden="1"/>
    </xf>
    <xf numFmtId="0" fontId="0" fillId="2" borderId="6" xfId="0" applyFill="1" applyBorder="1" applyAlignment="1" applyProtection="1">
      <alignment horizontal="center" vertical="center" shrinkToFit="1"/>
      <protection locked="0" hidden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shrinkToFit="1"/>
      <protection hidden="1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shrinkToFit="1"/>
      <protection hidden="1"/>
    </xf>
    <xf numFmtId="0" fontId="6" fillId="2" borderId="1" xfId="0" applyFont="1" applyFill="1" applyBorder="1" applyAlignment="1" applyProtection="1">
      <alignment horizontal="center" shrinkToFit="1"/>
      <protection hidden="1"/>
    </xf>
    <xf numFmtId="0" fontId="7" fillId="2" borderId="2" xfId="0" applyFont="1" applyFill="1" applyBorder="1" applyAlignment="1" applyProtection="1">
      <alignment horizontal="center" shrinkToFit="1"/>
      <protection hidden="1"/>
    </xf>
    <xf numFmtId="0" fontId="7" fillId="2" borderId="4" xfId="0" applyFont="1" applyFill="1" applyBorder="1" applyAlignment="1" applyProtection="1">
      <alignment horizontal="center" shrinkToFit="1"/>
      <protection hidden="1"/>
    </xf>
    <xf numFmtId="0" fontId="6" fillId="2" borderId="15" xfId="0" applyFont="1" applyFill="1" applyBorder="1" applyAlignment="1" applyProtection="1">
      <alignment horizontal="center" vertical="center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9A7E-7700-46F8-B3CA-24DA8AF6F954}">
  <dimension ref="A1:I43"/>
  <sheetViews>
    <sheetView showGridLines="0" view="pageLayout" zoomScaleNormal="100" workbookViewId="0">
      <selection activeCell="C6" sqref="C6:E6"/>
    </sheetView>
  </sheetViews>
  <sheetFormatPr baseColWidth="10" defaultRowHeight="15.75" x14ac:dyDescent="0.25"/>
  <cols>
    <col min="1" max="1" width="4.625" style="14" customWidth="1"/>
    <col min="2" max="2" width="7.125" style="40" customWidth="1"/>
    <col min="3" max="5" width="11" style="11"/>
    <col min="6" max="6" width="13.75" style="11" customWidth="1"/>
    <col min="7" max="7" width="6.5" style="11" customWidth="1"/>
    <col min="8" max="8" width="9.75" style="11" customWidth="1"/>
    <col min="9" max="9" width="11" style="13"/>
  </cols>
  <sheetData>
    <row r="1" spans="1:8" ht="18.75" x14ac:dyDescent="0.3">
      <c r="C1" s="7"/>
      <c r="D1" s="7"/>
      <c r="E1" s="52" t="s">
        <v>31</v>
      </c>
      <c r="F1" s="52"/>
      <c r="G1" s="52"/>
      <c r="H1" s="7"/>
    </row>
    <row r="2" spans="1:8" ht="21" thickBot="1" x14ac:dyDescent="0.3">
      <c r="C2" s="10" t="s">
        <v>28</v>
      </c>
      <c r="D2" s="9">
        <v>46022</v>
      </c>
      <c r="E2" s="8"/>
      <c r="F2" s="12" t="s">
        <v>0</v>
      </c>
      <c r="G2" s="53"/>
      <c r="H2" s="53"/>
    </row>
    <row r="3" spans="1:8" ht="16.5" thickBot="1" x14ac:dyDescent="0.3">
      <c r="A3" s="18"/>
      <c r="C3" s="54" t="s">
        <v>1</v>
      </c>
      <c r="D3" s="55"/>
      <c r="E3" s="55"/>
      <c r="F3" s="56" t="str">
        <f>IF(F5="","",IF(AND(MAX(G5:G7)&gt;=3,MAX(G5:G7)&lt;=9),"ALEVIN",IF(AND(MAX(G5:G7)&gt;=10,MAX(G5:G7)&lt;=11),"INFANTIL",IF(AND(MAX(G5:G7)&gt;=12,MAX(G5:G7)&lt;=13,MAX(G5:G7)&lt;=6),"JUVENIL",IF(AND(MAX(G5:G7)&gt;=14,MAX(G5:G7)&lt;=15),"CADETE",IF(AND(MAX(G5:G7)&gt;=14,MAX(G5:G7)&lt;=15),"CADETE",IF(AND(MAX(G5:G7)&gt;=16,MAX(G5:G7)&lt;=17),"JUNIOR",IF(AND(MAX(G5:G7)&gt;=18,MAX(G5:G7)&lt;=99),"SENIOR","ERROR"))))))))</f>
        <v/>
      </c>
      <c r="G3" s="57"/>
      <c r="H3" s="62"/>
    </row>
    <row r="4" spans="1:8" ht="16.5" thickBot="1" x14ac:dyDescent="0.3">
      <c r="A4" s="19"/>
      <c r="B4" s="41" t="s">
        <v>21</v>
      </c>
      <c r="C4" s="58" t="s">
        <v>2</v>
      </c>
      <c r="D4" s="59"/>
      <c r="E4" s="59"/>
      <c r="F4" s="20" t="s">
        <v>3</v>
      </c>
      <c r="G4" s="20" t="s">
        <v>4</v>
      </c>
      <c r="H4" s="39" t="s">
        <v>5</v>
      </c>
    </row>
    <row r="5" spans="1:8" x14ac:dyDescent="0.25">
      <c r="A5" s="15" t="s">
        <v>20</v>
      </c>
      <c r="B5" s="42"/>
      <c r="C5" s="60"/>
      <c r="D5" s="61"/>
      <c r="E5" s="61"/>
      <c r="F5" s="22"/>
      <c r="G5" s="23" t="str">
        <f>IF(F5=""," ",DATEDIF(F5,$D$2,"y"))</f>
        <v xml:space="preserve"> </v>
      </c>
      <c r="H5" s="24"/>
    </row>
    <row r="6" spans="1:8" x14ac:dyDescent="0.25">
      <c r="A6" s="16" t="s">
        <v>20</v>
      </c>
      <c r="B6" s="43"/>
      <c r="C6" s="50"/>
      <c r="D6" s="50"/>
      <c r="E6" s="50"/>
      <c r="F6" s="1"/>
      <c r="G6" s="2" t="str">
        <f t="shared" ref="G6:G7" si="0">IF(F6=""," ",DATEDIF(F6,$D$2,"y"))</f>
        <v xml:space="preserve"> </v>
      </c>
      <c r="H6" s="4"/>
    </row>
    <row r="7" spans="1:8" ht="16.5" thickBot="1" x14ac:dyDescent="0.3">
      <c r="A7" s="17" t="s">
        <v>20</v>
      </c>
      <c r="B7" s="44"/>
      <c r="C7" s="51"/>
      <c r="D7" s="51"/>
      <c r="E7" s="51"/>
      <c r="F7" s="6"/>
      <c r="G7" s="3" t="str">
        <f t="shared" si="0"/>
        <v xml:space="preserve"> </v>
      </c>
      <c r="H7" s="5"/>
    </row>
    <row r="8" spans="1:8" ht="16.5" thickBot="1" x14ac:dyDescent="0.3"/>
    <row r="9" spans="1:8" ht="16.5" thickBot="1" x14ac:dyDescent="0.3">
      <c r="A9" s="18"/>
      <c r="C9" s="54" t="s">
        <v>1</v>
      </c>
      <c r="D9" s="55"/>
      <c r="E9" s="55"/>
      <c r="F9" s="56" t="str">
        <f>IF(F11="","",IF(AND(MAX(G11:G13)&gt;=3,MAX(G11:G13)&lt;=9),"ALEVIN",IF(AND(MAX(G11:G13)&gt;=10,MAX(G11:G13)&lt;=11),"INFANTIL",IF(AND(MAX(G11:G13)&gt;=12,MAX(G11:G13)&lt;=13,MAX(G11:G13)&lt;=6),"JUVENIL",IF(AND(MAX(G11:G13)&gt;=14,MAX(G11:G13)&lt;=15),"CADETE",IF(AND(MAX(G11:G13)&gt;=14,MAX(G11:G13)&lt;=15),"CADETE",IF(AND(MAX(G11:G13)&gt;=16,MAX(G11:G13)&lt;=17),"JUNIOR",IF(AND(MAX(G11:G13)&gt;=18,MAX(G11:G13)&lt;=99),"SENIOR","ERROR"))))))))</f>
        <v/>
      </c>
      <c r="G9" s="57"/>
      <c r="H9" s="62"/>
    </row>
    <row r="10" spans="1:8" ht="16.5" thickBot="1" x14ac:dyDescent="0.3">
      <c r="A10" s="19"/>
      <c r="B10" s="41" t="s">
        <v>21</v>
      </c>
      <c r="C10" s="58" t="s">
        <v>2</v>
      </c>
      <c r="D10" s="59"/>
      <c r="E10" s="59"/>
      <c r="F10" s="20" t="s">
        <v>3</v>
      </c>
      <c r="G10" s="20" t="s">
        <v>4</v>
      </c>
      <c r="H10" s="39" t="s">
        <v>5</v>
      </c>
    </row>
    <row r="11" spans="1:8" x14ac:dyDescent="0.25">
      <c r="A11" s="15" t="s">
        <v>20</v>
      </c>
      <c r="B11" s="42"/>
      <c r="C11" s="60"/>
      <c r="D11" s="61"/>
      <c r="E11" s="61"/>
      <c r="F11" s="22"/>
      <c r="G11" s="23" t="str">
        <f>IF(F11=""," ",DATEDIF(F11,$D$2,"y"))</f>
        <v xml:space="preserve"> </v>
      </c>
      <c r="H11" s="24"/>
    </row>
    <row r="12" spans="1:8" x14ac:dyDescent="0.25">
      <c r="A12" s="16" t="s">
        <v>20</v>
      </c>
      <c r="B12" s="43"/>
      <c r="C12" s="50"/>
      <c r="D12" s="50"/>
      <c r="E12" s="50"/>
      <c r="F12" s="1"/>
      <c r="G12" s="2" t="str">
        <f t="shared" ref="G12:G13" si="1">IF(F12=""," ",DATEDIF(F12,$D$2,"y"))</f>
        <v xml:space="preserve"> </v>
      </c>
      <c r="H12" s="4"/>
    </row>
    <row r="13" spans="1:8" ht="16.5" thickBot="1" x14ac:dyDescent="0.3">
      <c r="A13" s="17" t="s">
        <v>20</v>
      </c>
      <c r="B13" s="44"/>
      <c r="C13" s="51"/>
      <c r="D13" s="51"/>
      <c r="E13" s="51"/>
      <c r="F13" s="6"/>
      <c r="G13" s="3" t="str">
        <f t="shared" si="1"/>
        <v xml:space="preserve"> </v>
      </c>
      <c r="H13" s="5"/>
    </row>
    <row r="14" spans="1:8" ht="16.5" thickBot="1" x14ac:dyDescent="0.3"/>
    <row r="15" spans="1:8" ht="16.5" thickBot="1" x14ac:dyDescent="0.3">
      <c r="A15" s="18"/>
      <c r="C15" s="54" t="s">
        <v>1</v>
      </c>
      <c r="D15" s="55"/>
      <c r="E15" s="55"/>
      <c r="F15" s="56" t="str">
        <f>IF(F17="","",IF(AND(MAX(G17:G19)&gt;=3,MAX(G17:G19)&lt;=9),"ALEVIN",IF(AND(MAX(G17:G19)&gt;=10,MAX(G17:G19)&lt;=11),"INFANTIL",IF(AND(MAX(G17:G19)&gt;=12,MAX(G17:G19)&lt;=13,MAX(G17:G19)&lt;=6),"JUVENIL",IF(AND(MAX(G17:G19)&gt;=14,MAX(G17:G19)&lt;=15),"CADETE",IF(AND(MAX(G17:G19)&gt;=14,MAX(G17:G19)&lt;=15),"CADETE",IF(AND(MAX(G17:G19)&gt;=16,MAX(G17:G19)&lt;=17),"JUNIOR",IF(AND(MAX(G17:G19)&gt;=18,MAX(G17:G19)&lt;=99),"SENIOR","ERROR"))))))))</f>
        <v/>
      </c>
      <c r="G15" s="57"/>
      <c r="H15" s="62"/>
    </row>
    <row r="16" spans="1:8" ht="16.5" thickBot="1" x14ac:dyDescent="0.3">
      <c r="A16" s="19"/>
      <c r="B16" s="41" t="s">
        <v>21</v>
      </c>
      <c r="C16" s="58" t="s">
        <v>2</v>
      </c>
      <c r="D16" s="59"/>
      <c r="E16" s="59"/>
      <c r="F16" s="20" t="s">
        <v>3</v>
      </c>
      <c r="G16" s="20" t="s">
        <v>4</v>
      </c>
      <c r="H16" s="39" t="s">
        <v>5</v>
      </c>
    </row>
    <row r="17" spans="1:8" x14ac:dyDescent="0.25">
      <c r="A17" s="15" t="s">
        <v>20</v>
      </c>
      <c r="B17" s="42"/>
      <c r="C17" s="60"/>
      <c r="D17" s="61"/>
      <c r="E17" s="61"/>
      <c r="F17" s="22"/>
      <c r="G17" s="23" t="str">
        <f>IF(F17=""," ",DATEDIF(F17,$D$2,"y"))</f>
        <v xml:space="preserve"> </v>
      </c>
      <c r="H17" s="24"/>
    </row>
    <row r="18" spans="1:8" x14ac:dyDescent="0.25">
      <c r="A18" s="16" t="s">
        <v>20</v>
      </c>
      <c r="B18" s="43"/>
      <c r="C18" s="50"/>
      <c r="D18" s="50"/>
      <c r="E18" s="50"/>
      <c r="F18" s="1"/>
      <c r="G18" s="2" t="str">
        <f t="shared" ref="G18:G19" si="2">IF(F18=""," ",DATEDIF(F18,$D$2,"y"))</f>
        <v xml:space="preserve"> </v>
      </c>
      <c r="H18" s="4"/>
    </row>
    <row r="19" spans="1:8" ht="16.5" thickBot="1" x14ac:dyDescent="0.3">
      <c r="A19" s="17" t="s">
        <v>20</v>
      </c>
      <c r="B19" s="44"/>
      <c r="C19" s="51"/>
      <c r="D19" s="51"/>
      <c r="E19" s="51"/>
      <c r="F19" s="6"/>
      <c r="G19" s="3" t="str">
        <f t="shared" si="2"/>
        <v xml:space="preserve"> </v>
      </c>
      <c r="H19" s="5"/>
    </row>
    <row r="20" spans="1:8" ht="16.5" thickBot="1" x14ac:dyDescent="0.3"/>
    <row r="21" spans="1:8" ht="16.5" thickBot="1" x14ac:dyDescent="0.3">
      <c r="A21" s="18"/>
      <c r="C21" s="54" t="s">
        <v>1</v>
      </c>
      <c r="D21" s="55"/>
      <c r="E21" s="55"/>
      <c r="F21" s="56" t="str">
        <f>IF(F23="","",IF(AND(MAX(G23:G25)&gt;=3,MAX(G23:G25)&lt;=9),"ALEVIN",IF(AND(MAX(G23:G25)&gt;=10,MAX(G23:G25)&lt;=11),"INFANTIL",IF(AND(MAX(G23:G25)&gt;=12,MAX(G23:G25)&lt;=13,MAX(G23:G25)&lt;=6),"JUVENIL",IF(AND(MAX(G23:G25)&gt;=14,MAX(G23:G25)&lt;=15),"CADETE",IF(AND(MAX(G23:G25)&gt;=14,MAX(G23:G25)&lt;=15),"CADETE",IF(AND(MAX(G23:G25)&gt;=16,MAX(G23:G25)&lt;=17),"JUNIOR",IF(AND(MAX(G23:G25)&gt;=18,MAX(G23:G25)&lt;=99),"SENIOR","ERROR"))))))))</f>
        <v/>
      </c>
      <c r="G21" s="57"/>
      <c r="H21" s="62"/>
    </row>
    <row r="22" spans="1:8" ht="16.5" thickBot="1" x14ac:dyDescent="0.3">
      <c r="A22" s="19"/>
      <c r="B22" s="41" t="s">
        <v>21</v>
      </c>
      <c r="C22" s="58" t="s">
        <v>2</v>
      </c>
      <c r="D22" s="59"/>
      <c r="E22" s="59"/>
      <c r="F22" s="20" t="s">
        <v>3</v>
      </c>
      <c r="G22" s="20" t="s">
        <v>4</v>
      </c>
      <c r="H22" s="39" t="s">
        <v>5</v>
      </c>
    </row>
    <row r="23" spans="1:8" x14ac:dyDescent="0.25">
      <c r="A23" s="15" t="s">
        <v>20</v>
      </c>
      <c r="B23" s="42"/>
      <c r="C23" s="60"/>
      <c r="D23" s="61"/>
      <c r="E23" s="61"/>
      <c r="F23" s="22"/>
      <c r="G23" s="23" t="str">
        <f>IF(F23=""," ",DATEDIF(F23,$D$2,"y"))</f>
        <v xml:space="preserve"> </v>
      </c>
      <c r="H23" s="24"/>
    </row>
    <row r="24" spans="1:8" x14ac:dyDescent="0.25">
      <c r="A24" s="16" t="s">
        <v>20</v>
      </c>
      <c r="B24" s="43"/>
      <c r="C24" s="50"/>
      <c r="D24" s="50"/>
      <c r="E24" s="50"/>
      <c r="F24" s="1"/>
      <c r="G24" s="2" t="str">
        <f t="shared" ref="G24:G25" si="3">IF(F24=""," ",DATEDIF(F24,$D$2,"y"))</f>
        <v xml:space="preserve"> </v>
      </c>
      <c r="H24" s="4"/>
    </row>
    <row r="25" spans="1:8" ht="16.5" thickBot="1" x14ac:dyDescent="0.3">
      <c r="A25" s="17" t="s">
        <v>20</v>
      </c>
      <c r="B25" s="44"/>
      <c r="C25" s="51"/>
      <c r="D25" s="51"/>
      <c r="E25" s="51"/>
      <c r="F25" s="6"/>
      <c r="G25" s="3" t="str">
        <f t="shared" si="3"/>
        <v xml:space="preserve"> </v>
      </c>
      <c r="H25" s="5"/>
    </row>
    <row r="26" spans="1:8" ht="16.5" thickBot="1" x14ac:dyDescent="0.3"/>
    <row r="27" spans="1:8" ht="16.5" thickBot="1" x14ac:dyDescent="0.3">
      <c r="A27" s="18"/>
      <c r="C27" s="54" t="s">
        <v>1</v>
      </c>
      <c r="D27" s="55"/>
      <c r="E27" s="55"/>
      <c r="F27" s="56" t="str">
        <f>IF(F29="","",IF(AND(MAX(G29:G31)&gt;=3,MAX(G29:G31)&lt;=9),"ALEVIN",IF(AND(MAX(G29:G31)&gt;=10,MAX(G29:G31)&lt;=11),"INFANTIL",IF(AND(MAX(G29:G31)&gt;=12,MAX(G29:G31)&lt;=13,MAX(G29:G31)&lt;=6),"JUVENIL",IF(AND(MAX(G29:G31)&gt;=14,MAX(G29:G31)&lt;=15),"CADETE",IF(AND(MAX(G29:G31)&gt;=14,MAX(G29:G31)&lt;=15),"CADETE",IF(AND(MAX(G29:G31)&gt;=16,MAX(G29:G31)&lt;=17),"JUNIOR",IF(AND(MAX(G29:G31)&gt;=18,MAX(G29:G31)&lt;=99),"SENIOR","ERROR"))))))))</f>
        <v/>
      </c>
      <c r="G27" s="57"/>
      <c r="H27" s="62"/>
    </row>
    <row r="28" spans="1:8" ht="16.5" thickBot="1" x14ac:dyDescent="0.3">
      <c r="A28" s="19"/>
      <c r="B28" s="41" t="s">
        <v>21</v>
      </c>
      <c r="C28" s="58" t="s">
        <v>2</v>
      </c>
      <c r="D28" s="59"/>
      <c r="E28" s="59"/>
      <c r="F28" s="20" t="s">
        <v>3</v>
      </c>
      <c r="G28" s="20" t="s">
        <v>4</v>
      </c>
      <c r="H28" s="39" t="s">
        <v>5</v>
      </c>
    </row>
    <row r="29" spans="1:8" x14ac:dyDescent="0.25">
      <c r="A29" s="15" t="s">
        <v>20</v>
      </c>
      <c r="B29" s="42"/>
      <c r="C29" s="60"/>
      <c r="D29" s="61"/>
      <c r="E29" s="61"/>
      <c r="F29" s="22"/>
      <c r="G29" s="23" t="str">
        <f>IF(F29=""," ",DATEDIF(F29,$D$2,"y"))</f>
        <v xml:space="preserve"> </v>
      </c>
      <c r="H29" s="24"/>
    </row>
    <row r="30" spans="1:8" x14ac:dyDescent="0.25">
      <c r="A30" s="16" t="s">
        <v>20</v>
      </c>
      <c r="B30" s="43"/>
      <c r="C30" s="50"/>
      <c r="D30" s="50"/>
      <c r="E30" s="50"/>
      <c r="F30" s="1"/>
      <c r="G30" s="2" t="str">
        <f t="shared" ref="G30:G31" si="4">IF(F30=""," ",DATEDIF(F30,$D$2,"y"))</f>
        <v xml:space="preserve"> </v>
      </c>
      <c r="H30" s="4"/>
    </row>
    <row r="31" spans="1:8" ht="16.5" thickBot="1" x14ac:dyDescent="0.3">
      <c r="A31" s="17" t="s">
        <v>20</v>
      </c>
      <c r="B31" s="44"/>
      <c r="C31" s="51"/>
      <c r="D31" s="51"/>
      <c r="E31" s="51"/>
      <c r="F31" s="6"/>
      <c r="G31" s="3" t="str">
        <f t="shared" si="4"/>
        <v xml:space="preserve"> </v>
      </c>
      <c r="H31" s="5"/>
    </row>
    <row r="32" spans="1:8" ht="16.5" thickBot="1" x14ac:dyDescent="0.3"/>
    <row r="33" spans="1:8" ht="16.5" thickBot="1" x14ac:dyDescent="0.3">
      <c r="A33" s="18"/>
      <c r="C33" s="54" t="s">
        <v>1</v>
      </c>
      <c r="D33" s="55"/>
      <c r="E33" s="55"/>
      <c r="F33" s="56" t="str">
        <f>IF(F35="","",IF(AND(MAX(G35:G37)&gt;=3,MAX(G35:G37)&lt;=9),"ALEVIN",IF(AND(MAX(G35:G37)&gt;=10,MAX(G35:G37)&lt;=11),"INFANTIL",IF(AND(MAX(G35:G37)&gt;=12,MAX(G35:G37)&lt;=13,MAX(G35:G37)&lt;=6),"JUVENIL",IF(AND(MAX(G35:G37)&gt;=14,MAX(G35:G37)&lt;=15),"CADETE",IF(AND(MAX(G35:G37)&gt;=14,MAX(G35:G37)&lt;=15),"CADETE",IF(AND(MAX(G35:G37)&gt;=16,MAX(G35:G37)&lt;=17),"JUNIOR",IF(AND(MAX(G35:G37)&gt;=18,MAX(G35:G37)&lt;=99),"SENIOR","ERROR"))))))))</f>
        <v/>
      </c>
      <c r="G33" s="57"/>
      <c r="H33" s="62"/>
    </row>
    <row r="34" spans="1:8" ht="16.5" thickBot="1" x14ac:dyDescent="0.3">
      <c r="A34" s="19"/>
      <c r="B34" s="41" t="s">
        <v>21</v>
      </c>
      <c r="C34" s="58" t="s">
        <v>2</v>
      </c>
      <c r="D34" s="59"/>
      <c r="E34" s="59"/>
      <c r="F34" s="20" t="s">
        <v>3</v>
      </c>
      <c r="G34" s="20" t="s">
        <v>4</v>
      </c>
      <c r="H34" s="39" t="s">
        <v>5</v>
      </c>
    </row>
    <row r="35" spans="1:8" x14ac:dyDescent="0.25">
      <c r="A35" s="15" t="s">
        <v>20</v>
      </c>
      <c r="B35" s="42"/>
      <c r="C35" s="60"/>
      <c r="D35" s="61"/>
      <c r="E35" s="61"/>
      <c r="F35" s="22"/>
      <c r="G35" s="23" t="str">
        <f>IF(F35=""," ",DATEDIF(F35,$D$2,"y"))</f>
        <v xml:space="preserve"> </v>
      </c>
      <c r="H35" s="24"/>
    </row>
    <row r="36" spans="1:8" x14ac:dyDescent="0.25">
      <c r="A36" s="16" t="s">
        <v>20</v>
      </c>
      <c r="B36" s="43"/>
      <c r="C36" s="50"/>
      <c r="D36" s="50"/>
      <c r="E36" s="50"/>
      <c r="F36" s="1"/>
      <c r="G36" s="2" t="str">
        <f t="shared" ref="G36:G37" si="5">IF(F36=""," ",DATEDIF(F36,$D$2,"y"))</f>
        <v xml:space="preserve"> </v>
      </c>
      <c r="H36" s="4"/>
    </row>
    <row r="37" spans="1:8" ht="16.5" thickBot="1" x14ac:dyDescent="0.3">
      <c r="A37" s="17" t="s">
        <v>20</v>
      </c>
      <c r="B37" s="44"/>
      <c r="C37" s="51"/>
      <c r="D37" s="51"/>
      <c r="E37" s="51"/>
      <c r="F37" s="6"/>
      <c r="G37" s="3" t="str">
        <f t="shared" si="5"/>
        <v xml:space="preserve"> </v>
      </c>
      <c r="H37" s="5"/>
    </row>
    <row r="38" spans="1:8" ht="16.5" thickBot="1" x14ac:dyDescent="0.3"/>
    <row r="39" spans="1:8" ht="16.5" thickBot="1" x14ac:dyDescent="0.3">
      <c r="A39" s="18"/>
      <c r="C39" s="54" t="s">
        <v>1</v>
      </c>
      <c r="D39" s="55"/>
      <c r="E39" s="55"/>
      <c r="F39" s="56" t="str">
        <f>IF(F41="","",IF(AND(MAX(G41:G43)&gt;=3,MAX(G41:G43)&lt;=9),"ALEVIN",IF(AND(MAX(G41:G43)&gt;=10,MAX(G41:G43)&lt;=11),"INFANTIL",IF(AND(MAX(G41:G43)&gt;=12,MAX(G41:G43)&lt;=13,MAX(G41:G43)&lt;=6),"JUVENIL",IF(AND(MAX(G41:G43)&gt;=14,MAX(G41:G43)&lt;=15),"CADETE",IF(AND(MAX(G41:G43)&gt;=14,MAX(G41:G43)&lt;=15),"CADETE",IF(AND(MAX(G41:G43)&gt;=16,MAX(G41:G43)&lt;=17),"JUNIOR",IF(AND(MAX(G41:G43)&gt;=18,MAX(G41:G43)&lt;=99),"SENIOR","ERROR"))))))))</f>
        <v/>
      </c>
      <c r="G39" s="57"/>
      <c r="H39" s="62"/>
    </row>
    <row r="40" spans="1:8" ht="16.5" thickBot="1" x14ac:dyDescent="0.3">
      <c r="A40" s="19"/>
      <c r="B40" s="41" t="s">
        <v>21</v>
      </c>
      <c r="C40" s="58" t="s">
        <v>2</v>
      </c>
      <c r="D40" s="59"/>
      <c r="E40" s="59"/>
      <c r="F40" s="20" t="s">
        <v>3</v>
      </c>
      <c r="G40" s="20" t="s">
        <v>4</v>
      </c>
      <c r="H40" s="39" t="s">
        <v>5</v>
      </c>
    </row>
    <row r="41" spans="1:8" x14ac:dyDescent="0.25">
      <c r="A41" s="15" t="s">
        <v>20</v>
      </c>
      <c r="B41" s="42"/>
      <c r="C41" s="60"/>
      <c r="D41" s="61"/>
      <c r="E41" s="61"/>
      <c r="F41" s="22"/>
      <c r="G41" s="23" t="str">
        <f>IF(F41=""," ",DATEDIF(F41,$D$2,"y"))</f>
        <v xml:space="preserve"> </v>
      </c>
      <c r="H41" s="24"/>
    </row>
    <row r="42" spans="1:8" x14ac:dyDescent="0.25">
      <c r="A42" s="16" t="s">
        <v>20</v>
      </c>
      <c r="B42" s="43"/>
      <c r="C42" s="50"/>
      <c r="D42" s="50"/>
      <c r="E42" s="50"/>
      <c r="F42" s="1"/>
      <c r="G42" s="2" t="str">
        <f t="shared" ref="G42:G43" si="6">IF(F42=""," ",DATEDIF(F42,$D$2,"y"))</f>
        <v xml:space="preserve"> </v>
      </c>
      <c r="H42" s="4"/>
    </row>
    <row r="43" spans="1:8" ht="16.5" thickBot="1" x14ac:dyDescent="0.3">
      <c r="A43" s="17" t="s">
        <v>20</v>
      </c>
      <c r="B43" s="44"/>
      <c r="C43" s="51"/>
      <c r="D43" s="51"/>
      <c r="E43" s="51"/>
      <c r="F43" s="6"/>
      <c r="G43" s="3" t="str">
        <f t="shared" si="6"/>
        <v xml:space="preserve"> </v>
      </c>
      <c r="H43" s="5"/>
    </row>
  </sheetData>
  <sheetProtection algorithmName="SHA-512" hashValue="8lMzSvvMLIa7VNeRIwNxtg+7/zxCEEIlApDrTYwqVH4NBA2Gr+/F6X2UJZtRLsTdqraFXH8a39W5nxlrwtk5qQ==" saltValue="aIhwZogjZ3YBdgm6OHcNFg==" spinCount="100000" sheet="1" objects="1" scenarios="1"/>
  <mergeCells count="44">
    <mergeCell ref="C42:E42"/>
    <mergeCell ref="C43:E43"/>
    <mergeCell ref="C36:E36"/>
    <mergeCell ref="C37:E37"/>
    <mergeCell ref="C39:E39"/>
    <mergeCell ref="F39:H39"/>
    <mergeCell ref="C40:E40"/>
    <mergeCell ref="C41:E41"/>
    <mergeCell ref="C30:E30"/>
    <mergeCell ref="C31:E31"/>
    <mergeCell ref="C33:E33"/>
    <mergeCell ref="F33:H33"/>
    <mergeCell ref="C34:E34"/>
    <mergeCell ref="C35:E35"/>
    <mergeCell ref="C24:E24"/>
    <mergeCell ref="C25:E25"/>
    <mergeCell ref="C27:E27"/>
    <mergeCell ref="F27:H27"/>
    <mergeCell ref="C28:E28"/>
    <mergeCell ref="C29:E29"/>
    <mergeCell ref="C18:E18"/>
    <mergeCell ref="C19:E19"/>
    <mergeCell ref="C21:E21"/>
    <mergeCell ref="F21:H21"/>
    <mergeCell ref="C22:E22"/>
    <mergeCell ref="C23:E23"/>
    <mergeCell ref="C12:E12"/>
    <mergeCell ref="C13:E13"/>
    <mergeCell ref="C15:E15"/>
    <mergeCell ref="F15:H15"/>
    <mergeCell ref="C16:E16"/>
    <mergeCell ref="C17:E17"/>
    <mergeCell ref="C6:E6"/>
    <mergeCell ref="C7:E7"/>
    <mergeCell ref="C9:E9"/>
    <mergeCell ref="F9:H9"/>
    <mergeCell ref="C10:E10"/>
    <mergeCell ref="C11:E11"/>
    <mergeCell ref="E1:G1"/>
    <mergeCell ref="G2:H2"/>
    <mergeCell ref="C3:E3"/>
    <mergeCell ref="F3:H3"/>
    <mergeCell ref="C4:E4"/>
    <mergeCell ref="C5:E5"/>
  </mergeCells>
  <dataValidations count="3">
    <dataValidation type="list" allowBlank="1" showInputMessage="1" showErrorMessage="1" sqref="H5:H7 H11:H13 H17:H19 H23:H25 H29:H31 H35:H37 H41:H43" xr:uid="{92E619F4-9AEE-45C3-90EB-EB607CF01DAE}">
      <formula1>CINTOS</formula1>
    </dataValidation>
    <dataValidation showInputMessage="1" showErrorMessage="1" error="NO CORRESPONDE A ESTA CATEGORIA" sqref="G5:G7 G11:G13 G17:G19 G23:G25 G29:G31 G35:G37 G41:G43" xr:uid="{3D7208DF-8AC9-40BF-9646-2889EA777478}"/>
    <dataValidation allowBlank="1" showInputMessage="1" showErrorMessage="1" errorTitle="SOLO FECHAS IDÓNEAS" error="Sólo fechas entre 01-01-1950 y 31/12/2008" sqref="F5:F7 F11:F13 F17:F19 F23:F25 F29:F31 F35:F37 F41:F43" xr:uid="{53093AC4-2533-4C77-BEA6-11C81E5112E7}"/>
  </dataValidations>
  <pageMargins left="0.38541666666666669" right="0.30208333333333331" top="0.75" bottom="1.1458333333333333" header="0.31496062992125984" footer="0.31496062992125984"/>
  <pageSetup paperSize="9" orientation="portrait" horizontalDpi="300" verticalDpi="300" r:id="rId1"/>
  <headerFooter>
    <oddHeader>&amp;L&amp;G&amp;CTROFEO CORPUS 2025
Maracena 29/06/25&amp;R&amp;G</oddHeader>
    <oddFooter>&amp;C&amp;9DELEGACIÓN GRANADINA KARATE &amp;12
&amp;8C/ Santiago Lozano, Galería Comercial, Bajo 1-B 
18011-Granada. Móvil: 616-331-524 web: karategranada.com
Correo: info@karategranada.com 
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440B4-722F-4AD4-AE66-E6650FA250C5}">
  <dimension ref="A1:I43"/>
  <sheetViews>
    <sheetView showGridLines="0" tabSelected="1" view="pageLayout" zoomScaleNormal="100" workbookViewId="0">
      <selection activeCell="C10" sqref="C10:E10"/>
    </sheetView>
  </sheetViews>
  <sheetFormatPr baseColWidth="10" defaultRowHeight="15.75" x14ac:dyDescent="0.25"/>
  <cols>
    <col min="1" max="1" width="4.625" style="14" customWidth="1"/>
    <col min="2" max="2" width="7.125" style="40" customWidth="1"/>
    <col min="3" max="5" width="11" style="11"/>
    <col min="6" max="6" width="13.75" style="11" customWidth="1"/>
    <col min="7" max="7" width="6.5" style="11" customWidth="1"/>
    <col min="8" max="8" width="9.75" style="11" customWidth="1"/>
    <col min="9" max="9" width="11" style="13"/>
  </cols>
  <sheetData>
    <row r="1" spans="1:8" ht="18.75" x14ac:dyDescent="0.3">
      <c r="C1" s="7"/>
      <c r="D1" s="7"/>
      <c r="E1" s="52" t="s">
        <v>32</v>
      </c>
      <c r="F1" s="52"/>
      <c r="G1" s="52"/>
      <c r="H1" s="7"/>
    </row>
    <row r="2" spans="1:8" ht="21" thickBot="1" x14ac:dyDescent="0.3">
      <c r="C2" s="10" t="s">
        <v>28</v>
      </c>
      <c r="D2" s="9">
        <v>46022</v>
      </c>
      <c r="E2" s="8"/>
      <c r="F2" s="12" t="s">
        <v>0</v>
      </c>
      <c r="G2" s="53"/>
      <c r="H2" s="53"/>
    </row>
    <row r="3" spans="1:8" ht="16.5" thickBot="1" x14ac:dyDescent="0.3">
      <c r="A3" s="18"/>
      <c r="C3" s="54" t="s">
        <v>1</v>
      </c>
      <c r="D3" s="55"/>
      <c r="E3" s="55"/>
      <c r="F3" s="56" t="str">
        <f>IF(F5="","",IF(AND(MAX(G5:G7)&gt;=3,MAX(G5:G7)&lt;=9),"ALEVIN",IF(AND(MAX(G5:G7)&gt;=10,MAX(G5:G7)&lt;=11),"INFANTIL",IF(AND(MAX(G5:G7)&gt;=12,MAX(G5:G7)&lt;=13,MAX(G5:G7)&lt;=6),"JUVENIL",IF(AND(MAX(G5:G7)&gt;=14,MAX(G5:G7)&lt;=15),"CADETE",IF(AND(MAX(G5:G7)&gt;=14,MAX(G5:G7)&lt;=15),"CADETE",IF(AND(MAX(G5:G7)&gt;=16,MAX(G5:G7)&lt;=17),"JUNIOR",IF(AND(MAX(G5:G7)&gt;=18,MAX(G5:G7)&lt;=99),"SENIOR","ERROR"))))))))</f>
        <v/>
      </c>
      <c r="G3" s="57"/>
      <c r="H3" s="62"/>
    </row>
    <row r="4" spans="1:8" ht="16.5" thickBot="1" x14ac:dyDescent="0.3">
      <c r="A4" s="19"/>
      <c r="B4" s="41" t="s">
        <v>21</v>
      </c>
      <c r="C4" s="58" t="s">
        <v>2</v>
      </c>
      <c r="D4" s="59"/>
      <c r="E4" s="59"/>
      <c r="F4" s="20" t="s">
        <v>3</v>
      </c>
      <c r="G4" s="20" t="s">
        <v>4</v>
      </c>
      <c r="H4" s="39" t="s">
        <v>5</v>
      </c>
    </row>
    <row r="5" spans="1:8" x14ac:dyDescent="0.25">
      <c r="A5" s="15" t="s">
        <v>19</v>
      </c>
      <c r="B5" s="42"/>
      <c r="C5" s="60"/>
      <c r="D5" s="61"/>
      <c r="E5" s="61"/>
      <c r="F5" s="22"/>
      <c r="G5" s="23" t="str">
        <f>IF(F5=""," ",DATEDIF(F5,$D$2,"y"))</f>
        <v xml:space="preserve"> </v>
      </c>
      <c r="H5" s="24"/>
    </row>
    <row r="6" spans="1:8" x14ac:dyDescent="0.25">
      <c r="A6" s="16" t="s">
        <v>19</v>
      </c>
      <c r="B6" s="43"/>
      <c r="C6" s="50"/>
      <c r="D6" s="50"/>
      <c r="E6" s="50"/>
      <c r="F6" s="1"/>
      <c r="G6" s="2" t="str">
        <f t="shared" ref="G6:G7" si="0">IF(F6=""," ",DATEDIF(F6,$D$2,"y"))</f>
        <v xml:space="preserve"> </v>
      </c>
      <c r="H6" s="4"/>
    </row>
    <row r="7" spans="1:8" ht="16.5" thickBot="1" x14ac:dyDescent="0.3">
      <c r="A7" s="17" t="s">
        <v>19</v>
      </c>
      <c r="B7" s="44"/>
      <c r="C7" s="51"/>
      <c r="D7" s="51"/>
      <c r="E7" s="51"/>
      <c r="F7" s="6"/>
      <c r="G7" s="3" t="str">
        <f t="shared" si="0"/>
        <v xml:space="preserve"> </v>
      </c>
      <c r="H7" s="5"/>
    </row>
    <row r="8" spans="1:8" ht="16.5" thickBot="1" x14ac:dyDescent="0.3"/>
    <row r="9" spans="1:8" ht="16.5" thickBot="1" x14ac:dyDescent="0.3">
      <c r="A9" s="18"/>
      <c r="C9" s="54" t="s">
        <v>1</v>
      </c>
      <c r="D9" s="55"/>
      <c r="E9" s="55"/>
      <c r="F9" s="56" t="str">
        <f>IF(F11="","",IF(AND(MAX(G11:G13)&gt;=3,MAX(G11:G13)&lt;=9),"ALEVIN",IF(AND(MAX(G11:G13)&gt;=10,MAX(G11:G13)&lt;=11),"INFANTIL",IF(AND(MAX(G11:G13)&gt;=12,MAX(G11:G13)&lt;=13,MAX(G11:G13)&lt;=6),"JUVENIL",IF(AND(MAX(G11:G13)&gt;=14,MAX(G11:G13)&lt;=15),"CADETE",IF(AND(MAX(G11:G13)&gt;=14,MAX(G11:G13)&lt;=15),"CADETE",IF(AND(MAX(G11:G13)&gt;=16,MAX(G11:G13)&lt;=17),"JUNIOR",IF(AND(MAX(G11:G13)&gt;=18,MAX(G11:G13)&lt;=99),"SENIOR","ERROR"))))))))</f>
        <v/>
      </c>
      <c r="G9" s="57"/>
      <c r="H9" s="62"/>
    </row>
    <row r="10" spans="1:8" ht="16.5" thickBot="1" x14ac:dyDescent="0.3">
      <c r="A10" s="19"/>
      <c r="B10" s="41" t="s">
        <v>21</v>
      </c>
      <c r="C10" s="58" t="s">
        <v>2</v>
      </c>
      <c r="D10" s="59"/>
      <c r="E10" s="59"/>
      <c r="F10" s="20" t="s">
        <v>3</v>
      </c>
      <c r="G10" s="20" t="s">
        <v>4</v>
      </c>
      <c r="H10" s="39" t="s">
        <v>5</v>
      </c>
    </row>
    <row r="11" spans="1:8" x14ac:dyDescent="0.25">
      <c r="A11" s="15" t="s">
        <v>19</v>
      </c>
      <c r="B11" s="42"/>
      <c r="C11" s="60"/>
      <c r="D11" s="61"/>
      <c r="E11" s="61"/>
      <c r="F11" s="22"/>
      <c r="G11" s="23" t="str">
        <f>IF(F11=""," ",DATEDIF(F11,$D$2,"y"))</f>
        <v xml:space="preserve"> </v>
      </c>
      <c r="H11" s="24"/>
    </row>
    <row r="12" spans="1:8" x14ac:dyDescent="0.25">
      <c r="A12" s="16" t="s">
        <v>19</v>
      </c>
      <c r="B12" s="43"/>
      <c r="C12" s="50"/>
      <c r="D12" s="50"/>
      <c r="E12" s="50"/>
      <c r="F12" s="1"/>
      <c r="G12" s="2" t="str">
        <f t="shared" ref="G12:G13" si="1">IF(F12=""," ",DATEDIF(F12,$D$2,"y"))</f>
        <v xml:space="preserve"> </v>
      </c>
      <c r="H12" s="4"/>
    </row>
    <row r="13" spans="1:8" ht="16.5" thickBot="1" x14ac:dyDescent="0.3">
      <c r="A13" s="17" t="s">
        <v>19</v>
      </c>
      <c r="B13" s="44"/>
      <c r="C13" s="51"/>
      <c r="D13" s="51"/>
      <c r="E13" s="51"/>
      <c r="F13" s="6"/>
      <c r="G13" s="3" t="str">
        <f t="shared" si="1"/>
        <v xml:space="preserve"> </v>
      </c>
      <c r="H13" s="5"/>
    </row>
    <row r="14" spans="1:8" ht="16.5" thickBot="1" x14ac:dyDescent="0.3"/>
    <row r="15" spans="1:8" ht="16.5" thickBot="1" x14ac:dyDescent="0.3">
      <c r="A15" s="18"/>
      <c r="C15" s="54" t="s">
        <v>1</v>
      </c>
      <c r="D15" s="55"/>
      <c r="E15" s="55"/>
      <c r="F15" s="56" t="str">
        <f>IF(F17="","",IF(AND(MAX(G17:G19)&gt;=3,MAX(G17:G19)&lt;=9),"ALEVIN",IF(AND(MAX(G17:G19)&gt;=10,MAX(G17:G19)&lt;=11),"INFANTIL",IF(AND(MAX(G17:G19)&gt;=12,MAX(G17:G19)&lt;=13,MAX(G17:G19)&lt;=6),"JUVENIL",IF(AND(MAX(G17:G19)&gt;=14,MAX(G17:G19)&lt;=15),"CADETE",IF(AND(MAX(G17:G19)&gt;=14,MAX(G17:G19)&lt;=15),"CADETE",IF(AND(MAX(G17:G19)&gt;=16,MAX(G17:G19)&lt;=17),"JUNIOR",IF(AND(MAX(G17:G19)&gt;=18,MAX(G17:G19)&lt;=99),"SENIOR","ERROR"))))))))</f>
        <v/>
      </c>
      <c r="G15" s="57"/>
      <c r="H15" s="62"/>
    </row>
    <row r="16" spans="1:8" ht="16.5" thickBot="1" x14ac:dyDescent="0.3">
      <c r="A16" s="19"/>
      <c r="B16" s="41" t="s">
        <v>21</v>
      </c>
      <c r="C16" s="58" t="s">
        <v>2</v>
      </c>
      <c r="D16" s="59"/>
      <c r="E16" s="59"/>
      <c r="F16" s="20" t="s">
        <v>3</v>
      </c>
      <c r="G16" s="20" t="s">
        <v>4</v>
      </c>
      <c r="H16" s="39" t="s">
        <v>5</v>
      </c>
    </row>
    <row r="17" spans="1:8" x14ac:dyDescent="0.25">
      <c r="A17" s="15" t="s">
        <v>19</v>
      </c>
      <c r="B17" s="42"/>
      <c r="C17" s="60"/>
      <c r="D17" s="61"/>
      <c r="E17" s="61"/>
      <c r="F17" s="22"/>
      <c r="G17" s="23" t="str">
        <f>IF(F17=""," ",DATEDIF(F17,$D$2,"y"))</f>
        <v xml:space="preserve"> </v>
      </c>
      <c r="H17" s="24"/>
    </row>
    <row r="18" spans="1:8" x14ac:dyDescent="0.25">
      <c r="A18" s="16" t="s">
        <v>19</v>
      </c>
      <c r="B18" s="43"/>
      <c r="C18" s="50"/>
      <c r="D18" s="50"/>
      <c r="E18" s="50"/>
      <c r="F18" s="1"/>
      <c r="G18" s="2" t="str">
        <f t="shared" ref="G18:G19" si="2">IF(F18=""," ",DATEDIF(F18,$D$2,"y"))</f>
        <v xml:space="preserve"> </v>
      </c>
      <c r="H18" s="4"/>
    </row>
    <row r="19" spans="1:8" ht="16.5" thickBot="1" x14ac:dyDescent="0.3">
      <c r="A19" s="17" t="s">
        <v>19</v>
      </c>
      <c r="B19" s="44"/>
      <c r="C19" s="51"/>
      <c r="D19" s="51"/>
      <c r="E19" s="51"/>
      <c r="F19" s="6"/>
      <c r="G19" s="3" t="str">
        <f t="shared" si="2"/>
        <v xml:space="preserve"> </v>
      </c>
      <c r="H19" s="5"/>
    </row>
    <row r="20" spans="1:8" ht="16.5" thickBot="1" x14ac:dyDescent="0.3"/>
    <row r="21" spans="1:8" ht="16.5" thickBot="1" x14ac:dyDescent="0.3">
      <c r="A21" s="18"/>
      <c r="C21" s="54" t="s">
        <v>1</v>
      </c>
      <c r="D21" s="55"/>
      <c r="E21" s="55"/>
      <c r="F21" s="56" t="str">
        <f>IF(F23="","",IF(AND(MAX(G23:G25)&gt;=3,MAX(G23:G25)&lt;=9),"ALEVIN",IF(AND(MAX(G23:G25)&gt;=10,MAX(G23:G25)&lt;=11),"INFANTIL",IF(AND(MAX(G23:G25)&gt;=12,MAX(G23:G25)&lt;=13,MAX(G23:G25)&lt;=6),"JUVENIL",IF(AND(MAX(G23:G25)&gt;=14,MAX(G23:G25)&lt;=15),"CADETE",IF(AND(MAX(G23:G25)&gt;=14,MAX(G23:G25)&lt;=15),"CADETE",IF(AND(MAX(G23:G25)&gt;=16,MAX(G23:G25)&lt;=17),"JUNIOR",IF(AND(MAX(G23:G25)&gt;=18,MAX(G23:G25)&lt;=99),"SENIOR","ERROR"))))))))</f>
        <v/>
      </c>
      <c r="G21" s="57"/>
      <c r="H21" s="62"/>
    </row>
    <row r="22" spans="1:8" ht="16.5" thickBot="1" x14ac:dyDescent="0.3">
      <c r="A22" s="19"/>
      <c r="B22" s="41" t="s">
        <v>21</v>
      </c>
      <c r="C22" s="58" t="s">
        <v>2</v>
      </c>
      <c r="D22" s="59"/>
      <c r="E22" s="59"/>
      <c r="F22" s="20" t="s">
        <v>3</v>
      </c>
      <c r="G22" s="20" t="s">
        <v>4</v>
      </c>
      <c r="H22" s="39" t="s">
        <v>5</v>
      </c>
    </row>
    <row r="23" spans="1:8" x14ac:dyDescent="0.25">
      <c r="A23" s="15" t="s">
        <v>19</v>
      </c>
      <c r="B23" s="42"/>
      <c r="C23" s="60"/>
      <c r="D23" s="61"/>
      <c r="E23" s="61"/>
      <c r="F23" s="22"/>
      <c r="G23" s="23" t="str">
        <f>IF(F23=""," ",DATEDIF(F23,$D$2,"y"))</f>
        <v xml:space="preserve"> </v>
      </c>
      <c r="H23" s="24"/>
    </row>
    <row r="24" spans="1:8" x14ac:dyDescent="0.25">
      <c r="A24" s="16" t="s">
        <v>19</v>
      </c>
      <c r="B24" s="43"/>
      <c r="C24" s="50"/>
      <c r="D24" s="50"/>
      <c r="E24" s="50"/>
      <c r="F24" s="1"/>
      <c r="G24" s="2" t="str">
        <f t="shared" ref="G24:G25" si="3">IF(F24=""," ",DATEDIF(F24,$D$2,"y"))</f>
        <v xml:space="preserve"> </v>
      </c>
      <c r="H24" s="4"/>
    </row>
    <row r="25" spans="1:8" ht="16.5" thickBot="1" x14ac:dyDescent="0.3">
      <c r="A25" s="17" t="s">
        <v>19</v>
      </c>
      <c r="B25" s="44"/>
      <c r="C25" s="51"/>
      <c r="D25" s="51"/>
      <c r="E25" s="51"/>
      <c r="F25" s="6"/>
      <c r="G25" s="3" t="str">
        <f t="shared" si="3"/>
        <v xml:space="preserve"> </v>
      </c>
      <c r="H25" s="5"/>
    </row>
    <row r="26" spans="1:8" ht="16.5" thickBot="1" x14ac:dyDescent="0.3"/>
    <row r="27" spans="1:8" ht="16.5" thickBot="1" x14ac:dyDescent="0.3">
      <c r="A27" s="18"/>
      <c r="C27" s="54" t="s">
        <v>1</v>
      </c>
      <c r="D27" s="55"/>
      <c r="E27" s="55"/>
      <c r="F27" s="56" t="str">
        <f>IF(F29="","",IF(AND(MAX(G29:G31)&gt;=3,MAX(G29:G31)&lt;=9),"ALEVIN",IF(AND(MAX(G29:G31)&gt;=10,MAX(G29:G31)&lt;=11),"INFANTIL",IF(AND(MAX(G29:G31)&gt;=12,MAX(G29:G31)&lt;=13,MAX(G29:G31)&lt;=6),"JUVENIL",IF(AND(MAX(G29:G31)&gt;=14,MAX(G29:G31)&lt;=15),"CADETE",IF(AND(MAX(G29:G31)&gt;=14,MAX(G29:G31)&lt;=15),"CADETE",IF(AND(MAX(G29:G31)&gt;=16,MAX(G29:G31)&lt;=17),"JUNIOR",IF(AND(MAX(G29:G31)&gt;=18,MAX(G29:G31)&lt;=99),"SENIOR","ERROR"))))))))</f>
        <v/>
      </c>
      <c r="G27" s="57"/>
      <c r="H27" s="62"/>
    </row>
    <row r="28" spans="1:8" ht="16.5" thickBot="1" x14ac:dyDescent="0.3">
      <c r="A28" s="19"/>
      <c r="B28" s="41" t="s">
        <v>21</v>
      </c>
      <c r="C28" s="58" t="s">
        <v>2</v>
      </c>
      <c r="D28" s="59"/>
      <c r="E28" s="59"/>
      <c r="F28" s="20" t="s">
        <v>3</v>
      </c>
      <c r="G28" s="20" t="s">
        <v>4</v>
      </c>
      <c r="H28" s="39" t="s">
        <v>5</v>
      </c>
    </row>
    <row r="29" spans="1:8" x14ac:dyDescent="0.25">
      <c r="A29" s="15" t="s">
        <v>19</v>
      </c>
      <c r="B29" s="42"/>
      <c r="C29" s="60"/>
      <c r="D29" s="61"/>
      <c r="E29" s="61"/>
      <c r="F29" s="22"/>
      <c r="G29" s="23" t="str">
        <f>IF(F29=""," ",DATEDIF(F29,$D$2,"y"))</f>
        <v xml:space="preserve"> </v>
      </c>
      <c r="H29" s="24"/>
    </row>
    <row r="30" spans="1:8" x14ac:dyDescent="0.25">
      <c r="A30" s="16" t="s">
        <v>19</v>
      </c>
      <c r="B30" s="43"/>
      <c r="C30" s="50"/>
      <c r="D30" s="50"/>
      <c r="E30" s="50"/>
      <c r="F30" s="1"/>
      <c r="G30" s="2" t="str">
        <f t="shared" ref="G30:G31" si="4">IF(F30=""," ",DATEDIF(F30,$D$2,"y"))</f>
        <v xml:space="preserve"> </v>
      </c>
      <c r="H30" s="4"/>
    </row>
    <row r="31" spans="1:8" ht="16.5" thickBot="1" x14ac:dyDescent="0.3">
      <c r="A31" s="17" t="s">
        <v>19</v>
      </c>
      <c r="B31" s="44"/>
      <c r="C31" s="51"/>
      <c r="D31" s="51"/>
      <c r="E31" s="51"/>
      <c r="F31" s="6"/>
      <c r="G31" s="3" t="str">
        <f t="shared" si="4"/>
        <v xml:space="preserve"> </v>
      </c>
      <c r="H31" s="5"/>
    </row>
    <row r="32" spans="1:8" ht="16.5" thickBot="1" x14ac:dyDescent="0.3"/>
    <row r="33" spans="1:8" ht="16.5" thickBot="1" x14ac:dyDescent="0.3">
      <c r="A33" s="18"/>
      <c r="C33" s="54" t="s">
        <v>1</v>
      </c>
      <c r="D33" s="55"/>
      <c r="E33" s="55"/>
      <c r="F33" s="56" t="str">
        <f>IF(F35="","",IF(AND(MAX(G35:G37)&gt;=3,MAX(G35:G37)&lt;=9),"ALEVIN",IF(AND(MAX(G35:G37)&gt;=10,MAX(G35:G37)&lt;=11),"INFANTIL",IF(AND(MAX(G35:G37)&gt;=12,MAX(G35:G37)&lt;=13,MAX(G35:G37)&lt;=6),"JUVENIL",IF(AND(MAX(G35:G37)&gt;=14,MAX(G35:G37)&lt;=15),"CADETE",IF(AND(MAX(G35:G37)&gt;=14,MAX(G35:G37)&lt;=15),"CADETE",IF(AND(MAX(G35:G37)&gt;=16,MAX(G35:G37)&lt;=17),"JUNIOR",IF(AND(MAX(G35:G37)&gt;=18,MAX(G35:G37)&lt;=99),"SENIOR","ERROR"))))))))</f>
        <v/>
      </c>
      <c r="G33" s="57"/>
      <c r="H33" s="62"/>
    </row>
    <row r="34" spans="1:8" ht="16.5" thickBot="1" x14ac:dyDescent="0.3">
      <c r="A34" s="19"/>
      <c r="B34" s="41" t="s">
        <v>21</v>
      </c>
      <c r="C34" s="58" t="s">
        <v>2</v>
      </c>
      <c r="D34" s="59"/>
      <c r="E34" s="59"/>
      <c r="F34" s="20" t="s">
        <v>3</v>
      </c>
      <c r="G34" s="20" t="s">
        <v>4</v>
      </c>
      <c r="H34" s="39" t="s">
        <v>5</v>
      </c>
    </row>
    <row r="35" spans="1:8" x14ac:dyDescent="0.25">
      <c r="A35" s="15" t="s">
        <v>19</v>
      </c>
      <c r="B35" s="42"/>
      <c r="C35" s="60"/>
      <c r="D35" s="61"/>
      <c r="E35" s="61"/>
      <c r="F35" s="22"/>
      <c r="G35" s="23" t="str">
        <f>IF(F35=""," ",DATEDIF(F35,$D$2,"y"))</f>
        <v xml:space="preserve"> </v>
      </c>
      <c r="H35" s="24"/>
    </row>
    <row r="36" spans="1:8" x14ac:dyDescent="0.25">
      <c r="A36" s="16" t="s">
        <v>19</v>
      </c>
      <c r="B36" s="43"/>
      <c r="C36" s="50"/>
      <c r="D36" s="50"/>
      <c r="E36" s="50"/>
      <c r="F36" s="1"/>
      <c r="G36" s="2" t="str">
        <f t="shared" ref="G36:G37" si="5">IF(F36=""," ",DATEDIF(F36,$D$2,"y"))</f>
        <v xml:space="preserve"> </v>
      </c>
      <c r="H36" s="4"/>
    </row>
    <row r="37" spans="1:8" ht="16.5" thickBot="1" x14ac:dyDescent="0.3">
      <c r="A37" s="17" t="s">
        <v>19</v>
      </c>
      <c r="B37" s="44"/>
      <c r="C37" s="51"/>
      <c r="D37" s="51"/>
      <c r="E37" s="51"/>
      <c r="F37" s="6"/>
      <c r="G37" s="3" t="str">
        <f t="shared" si="5"/>
        <v xml:space="preserve"> </v>
      </c>
      <c r="H37" s="5"/>
    </row>
    <row r="38" spans="1:8" ht="16.5" thickBot="1" x14ac:dyDescent="0.3"/>
    <row r="39" spans="1:8" ht="16.5" thickBot="1" x14ac:dyDescent="0.3">
      <c r="A39" s="18"/>
      <c r="C39" s="54" t="s">
        <v>1</v>
      </c>
      <c r="D39" s="55"/>
      <c r="E39" s="55"/>
      <c r="F39" s="56" t="str">
        <f>IF(F41="","",IF(AND(MAX(G41:G43)&gt;=3,MAX(G41:G43)&lt;=9),"ALEVIN",IF(AND(MAX(G41:G43)&gt;=10,MAX(G41:G43)&lt;=11),"INFANTIL",IF(AND(MAX(G41:G43)&gt;=12,MAX(G41:G43)&lt;=13,MAX(G41:G43)&lt;=6),"JUVENIL",IF(AND(MAX(G41:G43)&gt;=14,MAX(G41:G43)&lt;=15),"CADETE",IF(AND(MAX(G41:G43)&gt;=14,MAX(G41:G43)&lt;=15),"CADETE",IF(AND(MAX(G41:G43)&gt;=16,MAX(G41:G43)&lt;=17),"JUNIOR",IF(AND(MAX(G41:G43)&gt;=18,MAX(G41:G43)&lt;=99),"SENIOR","ERROR"))))))))</f>
        <v/>
      </c>
      <c r="G39" s="57"/>
      <c r="H39" s="62"/>
    </row>
    <row r="40" spans="1:8" ht="16.5" thickBot="1" x14ac:dyDescent="0.3">
      <c r="A40" s="19"/>
      <c r="B40" s="41" t="s">
        <v>21</v>
      </c>
      <c r="C40" s="58" t="s">
        <v>2</v>
      </c>
      <c r="D40" s="59"/>
      <c r="E40" s="59"/>
      <c r="F40" s="20" t="s">
        <v>3</v>
      </c>
      <c r="G40" s="20" t="s">
        <v>4</v>
      </c>
      <c r="H40" s="39" t="s">
        <v>5</v>
      </c>
    </row>
    <row r="41" spans="1:8" x14ac:dyDescent="0.25">
      <c r="A41" s="15" t="s">
        <v>19</v>
      </c>
      <c r="B41" s="42"/>
      <c r="C41" s="60"/>
      <c r="D41" s="61"/>
      <c r="E41" s="61"/>
      <c r="F41" s="22"/>
      <c r="G41" s="23" t="str">
        <f>IF(F41=""," ",DATEDIF(F41,$D$2,"y"))</f>
        <v xml:space="preserve"> </v>
      </c>
      <c r="H41" s="24"/>
    </row>
    <row r="42" spans="1:8" x14ac:dyDescent="0.25">
      <c r="A42" s="16" t="s">
        <v>19</v>
      </c>
      <c r="B42" s="43"/>
      <c r="C42" s="50"/>
      <c r="D42" s="50"/>
      <c r="E42" s="50"/>
      <c r="F42" s="1"/>
      <c r="G42" s="2" t="str">
        <f t="shared" ref="G42:G43" si="6">IF(F42=""," ",DATEDIF(F42,$D$2,"y"))</f>
        <v xml:space="preserve"> </v>
      </c>
      <c r="H42" s="4"/>
    </row>
    <row r="43" spans="1:8" ht="16.5" thickBot="1" x14ac:dyDescent="0.3">
      <c r="A43" s="17" t="s">
        <v>19</v>
      </c>
      <c r="B43" s="44"/>
      <c r="C43" s="51"/>
      <c r="D43" s="51"/>
      <c r="E43" s="51"/>
      <c r="F43" s="6"/>
      <c r="G43" s="3" t="str">
        <f t="shared" si="6"/>
        <v xml:space="preserve"> </v>
      </c>
      <c r="H43" s="5"/>
    </row>
  </sheetData>
  <sheetProtection algorithmName="SHA-512" hashValue="dyv9zcue1onHUpudrpQrcFYxA7pR08MN3G26zUc/YCSR5zXej+dJs5lEKGz7oV/g5wlc8vNSILIDeM9GCzKbIw==" saltValue="Opr4zJA2/u4lwJ3Z0sCrYQ==" spinCount="100000" sheet="1" objects="1" scenarios="1"/>
  <mergeCells count="44">
    <mergeCell ref="C42:E42"/>
    <mergeCell ref="C43:E43"/>
    <mergeCell ref="C36:E36"/>
    <mergeCell ref="C37:E37"/>
    <mergeCell ref="C39:E39"/>
    <mergeCell ref="F39:H39"/>
    <mergeCell ref="C40:E40"/>
    <mergeCell ref="C41:E41"/>
    <mergeCell ref="C30:E30"/>
    <mergeCell ref="C31:E31"/>
    <mergeCell ref="C33:E33"/>
    <mergeCell ref="F33:H33"/>
    <mergeCell ref="C34:E34"/>
    <mergeCell ref="C35:E35"/>
    <mergeCell ref="C24:E24"/>
    <mergeCell ref="C25:E25"/>
    <mergeCell ref="C27:E27"/>
    <mergeCell ref="F27:H27"/>
    <mergeCell ref="C28:E28"/>
    <mergeCell ref="C29:E29"/>
    <mergeCell ref="C18:E18"/>
    <mergeCell ref="C19:E19"/>
    <mergeCell ref="C21:E21"/>
    <mergeCell ref="F21:H21"/>
    <mergeCell ref="C22:E22"/>
    <mergeCell ref="C23:E23"/>
    <mergeCell ref="C12:E12"/>
    <mergeCell ref="C13:E13"/>
    <mergeCell ref="C15:E15"/>
    <mergeCell ref="F15:H15"/>
    <mergeCell ref="C16:E16"/>
    <mergeCell ref="C17:E17"/>
    <mergeCell ref="C6:E6"/>
    <mergeCell ref="C7:E7"/>
    <mergeCell ref="C9:E9"/>
    <mergeCell ref="F9:H9"/>
    <mergeCell ref="C10:E10"/>
    <mergeCell ref="C11:E11"/>
    <mergeCell ref="E1:G1"/>
    <mergeCell ref="G2:H2"/>
    <mergeCell ref="C3:E3"/>
    <mergeCell ref="F3:H3"/>
    <mergeCell ref="C4:E4"/>
    <mergeCell ref="C5:E5"/>
  </mergeCells>
  <dataValidations count="3">
    <dataValidation allowBlank="1" showInputMessage="1" showErrorMessage="1" errorTitle="SOLO FECHAS IDÓNEAS" error="Sólo fechas entre 01-01-1950 y 31/12/2008" sqref="F5:F7 F11:F13 F17:F19 F23:F25 F29:F31 F35:F37 F41:F43" xr:uid="{1DCCC5A2-1D1B-43F4-BD6D-65F2EBB497FE}"/>
    <dataValidation showInputMessage="1" showErrorMessage="1" error="NO CORRESPONDE A ESTA CATEGORIA" sqref="G5:G7 G11:G13 G17:G19 G23:G25 G29:G31 G35:G37 G41:G43" xr:uid="{4851307E-E5EA-4722-BAE9-B30CC54F830F}"/>
    <dataValidation type="list" allowBlank="1" showInputMessage="1" showErrorMessage="1" sqref="H5:H7 H11:H13 H17:H19 H23:H25 H29:H31 H35:H37 H41:H43" xr:uid="{F64C5526-7FE0-448F-BFD8-30581780157F}">
      <formula1>CINTOS</formula1>
    </dataValidation>
  </dataValidations>
  <pageMargins left="0.38541666666666669" right="0.30208333333333331" top="0.75" bottom="1.1458333333333333" header="0.31496062992125984" footer="0.31496062992125984"/>
  <pageSetup paperSize="9" orientation="portrait" horizontalDpi="300" verticalDpi="300" r:id="rId1"/>
  <headerFooter>
    <oddHeader>&amp;L&amp;G&amp;CTROFEO CORPUS 2025
Maracena 29/06/25&amp;R&amp;G</oddHeader>
    <oddFooter>&amp;C&amp;9DELEGACIÓN GRANADINA KARATE &amp;12
&amp;8C/ Santiago Lozano, Galería Comercial, Bajo 1-B 
18011-Granada. Móvil: 616-331-524 web: karategranada.com
Correo: info@karategranada.com 
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2123-54CD-43B3-9998-A7ADE92EF2D0}">
  <dimension ref="A1:I43"/>
  <sheetViews>
    <sheetView showGridLines="0" view="pageLayout" zoomScaleNormal="100" workbookViewId="0">
      <selection activeCell="C12" sqref="C12:E12"/>
    </sheetView>
  </sheetViews>
  <sheetFormatPr baseColWidth="10" defaultRowHeight="15.75" x14ac:dyDescent="0.25"/>
  <cols>
    <col min="1" max="1" width="4.625" style="14" customWidth="1"/>
    <col min="2" max="2" width="7.125" style="40" customWidth="1"/>
    <col min="3" max="5" width="11" style="11"/>
    <col min="6" max="6" width="13.75" style="11" customWidth="1"/>
    <col min="7" max="7" width="6.5" style="11" customWidth="1"/>
    <col min="8" max="8" width="9.75" style="11" customWidth="1"/>
    <col min="9" max="9" width="11" style="13"/>
  </cols>
  <sheetData>
    <row r="1" spans="1:8" ht="18.75" x14ac:dyDescent="0.3">
      <c r="C1" s="7"/>
      <c r="D1" s="7"/>
      <c r="E1" s="52" t="s">
        <v>29</v>
      </c>
      <c r="F1" s="52"/>
      <c r="G1" s="52"/>
      <c r="H1" s="7"/>
    </row>
    <row r="2" spans="1:8" ht="21" thickBot="1" x14ac:dyDescent="0.3">
      <c r="C2" s="10" t="s">
        <v>28</v>
      </c>
      <c r="D2" s="9">
        <v>45837</v>
      </c>
      <c r="E2" s="8"/>
      <c r="F2" s="12" t="s">
        <v>0</v>
      </c>
      <c r="G2" s="53"/>
      <c r="H2" s="53"/>
    </row>
    <row r="3" spans="1:8" ht="16.5" thickBot="1" x14ac:dyDescent="0.3">
      <c r="A3" s="18"/>
      <c r="C3" s="54" t="s">
        <v>1</v>
      </c>
      <c r="D3" s="55"/>
      <c r="E3" s="55"/>
      <c r="F3" s="56" t="str">
        <f>IF(F5="","",IF(AND(MAX(G5:G7)&gt;=3,MAX(G5:G7)&lt;=9),"ALEVIN",IF(AND(MAX(G5:G7)&gt;=10,MAX(G5:G7)&lt;=11),"INFANTIL",IF(AND(MAX(G5:G7)&gt;=12,MAX(G5:G7)&lt;=13,MAX(G5:G7)&lt;=6),"JUVENIL",IF(AND(MAX(G5:G7)&gt;=14,MAX(G5:G7)&lt;=15),"CADETE",IF(AND(MAX(G5:G7)&gt;=14,MAX(G5:G7)&lt;=15),"CADETE",IF(AND(MAX(G5:G7)&gt;=16,MAX(G5:G7)&lt;=17),"JUNIOR",IF(AND(MAX(G5:G7)&gt;=18,MAX(G5:G7)&lt;=99),"SENIOR","ERROR"))))))))</f>
        <v/>
      </c>
      <c r="G3" s="57"/>
      <c r="H3" s="62"/>
    </row>
    <row r="4" spans="1:8" ht="16.5" thickBot="1" x14ac:dyDescent="0.3">
      <c r="A4" s="19"/>
      <c r="B4" s="41" t="s">
        <v>21</v>
      </c>
      <c r="C4" s="58" t="s">
        <v>2</v>
      </c>
      <c r="D4" s="59"/>
      <c r="E4" s="59"/>
      <c r="F4" s="20" t="s">
        <v>3</v>
      </c>
      <c r="G4" s="20" t="s">
        <v>4</v>
      </c>
      <c r="H4" s="39" t="s">
        <v>5</v>
      </c>
    </row>
    <row r="5" spans="1:8" x14ac:dyDescent="0.25">
      <c r="A5" s="15" t="s">
        <v>20</v>
      </c>
      <c r="B5" s="42"/>
      <c r="C5" s="60"/>
      <c r="D5" s="61"/>
      <c r="E5" s="61"/>
      <c r="F5" s="22"/>
      <c r="G5" s="23" t="str">
        <f>IF(F5=""," ",DATEDIF(F5,$D$2,"y"))</f>
        <v xml:space="preserve"> </v>
      </c>
      <c r="H5" s="24"/>
    </row>
    <row r="6" spans="1:8" x14ac:dyDescent="0.25">
      <c r="A6" s="16" t="s">
        <v>20</v>
      </c>
      <c r="B6" s="43"/>
      <c r="C6" s="50"/>
      <c r="D6" s="50"/>
      <c r="E6" s="50"/>
      <c r="F6" s="1"/>
      <c r="G6" s="2" t="str">
        <f t="shared" ref="G6:G7" si="0">IF(F6=""," ",DATEDIF(F6,$D$2,"y"))</f>
        <v xml:space="preserve"> </v>
      </c>
      <c r="H6" s="4"/>
    </row>
    <row r="7" spans="1:8" ht="16.5" thickBot="1" x14ac:dyDescent="0.3">
      <c r="A7" s="17" t="s">
        <v>20</v>
      </c>
      <c r="B7" s="44"/>
      <c r="C7" s="51"/>
      <c r="D7" s="51"/>
      <c r="E7" s="51"/>
      <c r="F7" s="6"/>
      <c r="G7" s="3" t="str">
        <f t="shared" si="0"/>
        <v xml:space="preserve"> </v>
      </c>
      <c r="H7" s="5"/>
    </row>
    <row r="8" spans="1:8" ht="16.5" thickBot="1" x14ac:dyDescent="0.3"/>
    <row r="9" spans="1:8" ht="16.5" thickBot="1" x14ac:dyDescent="0.3">
      <c r="A9" s="18"/>
      <c r="C9" s="54" t="s">
        <v>1</v>
      </c>
      <c r="D9" s="55"/>
      <c r="E9" s="55"/>
      <c r="F9" s="56" t="str">
        <f>IF(F11="","",IF(AND(MAX(G11:G13)&gt;=3,MAX(G11:G13)&lt;=9),"ALEVIN",IF(AND(MAX(G11:G13)&gt;=10,MAX(G11:G13)&lt;=11),"INFANTIL",IF(AND(MAX(G11:G13)&gt;=12,MAX(G11:G13)&lt;=13,MAX(G11:G13)&lt;=6),"JUVENIL",IF(AND(MAX(G11:G13)&gt;=14,MAX(G11:G13)&lt;=15),"CADETE",IF(AND(MAX(G11:G13)&gt;=14,MAX(G11:G13)&lt;=15),"CADETE",IF(AND(MAX(G11:G13)&gt;=16,MAX(G11:G13)&lt;=17),"JUNIOR",IF(AND(MAX(G11:G13)&gt;=18,MAX(G11:G13)&lt;=99),"SENIOR","ERROR"))))))))</f>
        <v/>
      </c>
      <c r="G9" s="57"/>
      <c r="H9" s="62"/>
    </row>
    <row r="10" spans="1:8" ht="16.5" thickBot="1" x14ac:dyDescent="0.3">
      <c r="A10" s="19"/>
      <c r="B10" s="41" t="s">
        <v>21</v>
      </c>
      <c r="C10" s="58" t="s">
        <v>2</v>
      </c>
      <c r="D10" s="59"/>
      <c r="E10" s="59"/>
      <c r="F10" s="20" t="s">
        <v>3</v>
      </c>
      <c r="G10" s="20" t="s">
        <v>4</v>
      </c>
      <c r="H10" s="39" t="s">
        <v>5</v>
      </c>
    </row>
    <row r="11" spans="1:8" x14ac:dyDescent="0.25">
      <c r="A11" s="15" t="s">
        <v>20</v>
      </c>
      <c r="B11" s="42"/>
      <c r="C11" s="60"/>
      <c r="D11" s="61"/>
      <c r="E11" s="61"/>
      <c r="F11" s="22"/>
      <c r="G11" s="23" t="str">
        <f>IF(F11=""," ",DATEDIF(F11,$D$2,"y"))</f>
        <v xml:space="preserve"> </v>
      </c>
      <c r="H11" s="24"/>
    </row>
    <row r="12" spans="1:8" x14ac:dyDescent="0.25">
      <c r="A12" s="16" t="s">
        <v>20</v>
      </c>
      <c r="B12" s="43"/>
      <c r="C12" s="50"/>
      <c r="D12" s="50"/>
      <c r="E12" s="50"/>
      <c r="F12" s="1"/>
      <c r="G12" s="2" t="str">
        <f t="shared" ref="G12:G13" si="1">IF(F12=""," ",DATEDIF(F12,$D$2,"y"))</f>
        <v xml:space="preserve"> </v>
      </c>
      <c r="H12" s="4"/>
    </row>
    <row r="13" spans="1:8" ht="16.5" thickBot="1" x14ac:dyDescent="0.3">
      <c r="A13" s="17" t="s">
        <v>20</v>
      </c>
      <c r="B13" s="44"/>
      <c r="C13" s="51"/>
      <c r="D13" s="51"/>
      <c r="E13" s="51"/>
      <c r="F13" s="6"/>
      <c r="G13" s="3" t="str">
        <f t="shared" si="1"/>
        <v xml:space="preserve"> </v>
      </c>
      <c r="H13" s="5"/>
    </row>
    <row r="14" spans="1:8" ht="16.5" thickBot="1" x14ac:dyDescent="0.3"/>
    <row r="15" spans="1:8" ht="16.5" thickBot="1" x14ac:dyDescent="0.3">
      <c r="A15" s="18"/>
      <c r="C15" s="54" t="s">
        <v>1</v>
      </c>
      <c r="D15" s="55"/>
      <c r="E15" s="55"/>
      <c r="F15" s="56" t="str">
        <f>IF(F17="","",IF(AND(MAX(G17:G19)&gt;=3,MAX(G17:G19)&lt;=9),"ALEVIN",IF(AND(MAX(G17:G19)&gt;=10,MAX(G17:G19)&lt;=11),"INFANTIL",IF(AND(MAX(G17:G19)&gt;=12,MAX(G17:G19)&lt;=13,MAX(G17:G19)&lt;=6),"JUVENIL",IF(AND(MAX(G17:G19)&gt;=14,MAX(G17:G19)&lt;=15),"CADETE",IF(AND(MAX(G17:G19)&gt;=14,MAX(G17:G19)&lt;=15),"CADETE",IF(AND(MAX(G17:G19)&gt;=16,MAX(G17:G19)&lt;=17),"JUNIOR",IF(AND(MAX(G17:G19)&gt;=18,MAX(G17:G19)&lt;=99),"SENIOR","ERROR"))))))))</f>
        <v/>
      </c>
      <c r="G15" s="57"/>
      <c r="H15" s="62"/>
    </row>
    <row r="16" spans="1:8" ht="16.5" thickBot="1" x14ac:dyDescent="0.3">
      <c r="A16" s="19"/>
      <c r="B16" s="41" t="s">
        <v>21</v>
      </c>
      <c r="C16" s="58" t="s">
        <v>2</v>
      </c>
      <c r="D16" s="59"/>
      <c r="E16" s="59"/>
      <c r="F16" s="20" t="s">
        <v>3</v>
      </c>
      <c r="G16" s="20" t="s">
        <v>4</v>
      </c>
      <c r="H16" s="39" t="s">
        <v>5</v>
      </c>
    </row>
    <row r="17" spans="1:8" x14ac:dyDescent="0.25">
      <c r="A17" s="15" t="s">
        <v>20</v>
      </c>
      <c r="B17" s="42"/>
      <c r="C17" s="60"/>
      <c r="D17" s="61"/>
      <c r="E17" s="61"/>
      <c r="F17" s="22"/>
      <c r="G17" s="23" t="str">
        <f>IF(F17=""," ",DATEDIF(F17,$D$2,"y"))</f>
        <v xml:space="preserve"> </v>
      </c>
      <c r="H17" s="24"/>
    </row>
    <row r="18" spans="1:8" x14ac:dyDescent="0.25">
      <c r="A18" s="16" t="s">
        <v>20</v>
      </c>
      <c r="B18" s="43"/>
      <c r="C18" s="50"/>
      <c r="D18" s="50"/>
      <c r="E18" s="50"/>
      <c r="F18" s="1"/>
      <c r="G18" s="2" t="str">
        <f t="shared" ref="G18:G19" si="2">IF(F18=""," ",DATEDIF(F18,$D$2,"y"))</f>
        <v xml:space="preserve"> </v>
      </c>
      <c r="H18" s="4"/>
    </row>
    <row r="19" spans="1:8" ht="16.5" thickBot="1" x14ac:dyDescent="0.3">
      <c r="A19" s="17" t="s">
        <v>20</v>
      </c>
      <c r="B19" s="44"/>
      <c r="C19" s="51"/>
      <c r="D19" s="51"/>
      <c r="E19" s="51"/>
      <c r="F19" s="6"/>
      <c r="G19" s="3" t="str">
        <f t="shared" si="2"/>
        <v xml:space="preserve"> </v>
      </c>
      <c r="H19" s="5"/>
    </row>
    <row r="20" spans="1:8" ht="16.5" thickBot="1" x14ac:dyDescent="0.3"/>
    <row r="21" spans="1:8" ht="16.5" thickBot="1" x14ac:dyDescent="0.3">
      <c r="A21" s="18"/>
      <c r="C21" s="54" t="s">
        <v>1</v>
      </c>
      <c r="D21" s="55"/>
      <c r="E21" s="55"/>
      <c r="F21" s="56" t="str">
        <f>IF(F23="","",IF(AND(MAX(G23:G25)&gt;=3,MAX(G23:G25)&lt;=9),"ALEVIN",IF(AND(MAX(G23:G25)&gt;=10,MAX(G23:G25)&lt;=11),"INFANTIL",IF(AND(MAX(G23:G25)&gt;=12,MAX(G23:G25)&lt;=13,MAX(G23:G25)&lt;=6),"JUVENIL",IF(AND(MAX(G23:G25)&gt;=14,MAX(G23:G25)&lt;=15),"CADETE",IF(AND(MAX(G23:G25)&gt;=14,MAX(G23:G25)&lt;=15),"CADETE",IF(AND(MAX(G23:G25)&gt;=16,MAX(G23:G25)&lt;=17),"JUNIOR",IF(AND(MAX(G23:G25)&gt;=18,MAX(G23:G25)&lt;=99),"SENIOR","ERROR"))))))))</f>
        <v/>
      </c>
      <c r="G21" s="57"/>
      <c r="H21" s="62"/>
    </row>
    <row r="22" spans="1:8" ht="16.5" thickBot="1" x14ac:dyDescent="0.3">
      <c r="A22" s="19"/>
      <c r="B22" s="41" t="s">
        <v>21</v>
      </c>
      <c r="C22" s="58" t="s">
        <v>2</v>
      </c>
      <c r="D22" s="59"/>
      <c r="E22" s="59"/>
      <c r="F22" s="20" t="s">
        <v>3</v>
      </c>
      <c r="G22" s="20" t="s">
        <v>4</v>
      </c>
      <c r="H22" s="39" t="s">
        <v>5</v>
      </c>
    </row>
    <row r="23" spans="1:8" x14ac:dyDescent="0.25">
      <c r="A23" s="15" t="s">
        <v>20</v>
      </c>
      <c r="B23" s="42"/>
      <c r="C23" s="60"/>
      <c r="D23" s="61"/>
      <c r="E23" s="61"/>
      <c r="F23" s="22"/>
      <c r="G23" s="23" t="str">
        <f>IF(F23=""," ",DATEDIF(F23,$D$2,"y"))</f>
        <v xml:space="preserve"> </v>
      </c>
      <c r="H23" s="24"/>
    </row>
    <row r="24" spans="1:8" x14ac:dyDescent="0.25">
      <c r="A24" s="16" t="s">
        <v>20</v>
      </c>
      <c r="B24" s="43"/>
      <c r="C24" s="50"/>
      <c r="D24" s="50"/>
      <c r="E24" s="50"/>
      <c r="F24" s="1"/>
      <c r="G24" s="2" t="str">
        <f t="shared" ref="G24:G25" si="3">IF(F24=""," ",DATEDIF(F24,$D$2,"y"))</f>
        <v xml:space="preserve"> </v>
      </c>
      <c r="H24" s="4"/>
    </row>
    <row r="25" spans="1:8" ht="16.5" thickBot="1" x14ac:dyDescent="0.3">
      <c r="A25" s="17" t="s">
        <v>20</v>
      </c>
      <c r="B25" s="44"/>
      <c r="C25" s="51"/>
      <c r="D25" s="51"/>
      <c r="E25" s="51"/>
      <c r="F25" s="6"/>
      <c r="G25" s="3" t="str">
        <f t="shared" si="3"/>
        <v xml:space="preserve"> </v>
      </c>
      <c r="H25" s="5"/>
    </row>
    <row r="26" spans="1:8" ht="16.5" thickBot="1" x14ac:dyDescent="0.3"/>
    <row r="27" spans="1:8" ht="16.5" thickBot="1" x14ac:dyDescent="0.3">
      <c r="A27" s="18"/>
      <c r="C27" s="54" t="s">
        <v>1</v>
      </c>
      <c r="D27" s="55"/>
      <c r="E27" s="55"/>
      <c r="F27" s="56" t="str">
        <f>IF(F29="","",IF(AND(MAX(G29:G31)&gt;=3,MAX(G29:G31)&lt;=9),"ALEVIN",IF(AND(MAX(G29:G31)&gt;=10,MAX(G29:G31)&lt;=11),"INFANTIL",IF(AND(MAX(G29:G31)&gt;=12,MAX(G29:G31)&lt;=13,MAX(G29:G31)&lt;=6),"JUVENIL",IF(AND(MAX(G29:G31)&gt;=14,MAX(G29:G31)&lt;=15),"CADETE",IF(AND(MAX(G29:G31)&gt;=14,MAX(G29:G31)&lt;=15),"CADETE",IF(AND(MAX(G29:G31)&gt;=16,MAX(G29:G31)&lt;=17),"JUNIOR",IF(AND(MAX(G29:G31)&gt;=18,MAX(G29:G31)&lt;=99),"SENIOR","ERROR"))))))))</f>
        <v/>
      </c>
      <c r="G27" s="57"/>
      <c r="H27" s="62"/>
    </row>
    <row r="28" spans="1:8" ht="16.5" thickBot="1" x14ac:dyDescent="0.3">
      <c r="A28" s="19"/>
      <c r="B28" s="41" t="s">
        <v>21</v>
      </c>
      <c r="C28" s="58" t="s">
        <v>2</v>
      </c>
      <c r="D28" s="59"/>
      <c r="E28" s="59"/>
      <c r="F28" s="20" t="s">
        <v>3</v>
      </c>
      <c r="G28" s="20" t="s">
        <v>4</v>
      </c>
      <c r="H28" s="39" t="s">
        <v>5</v>
      </c>
    </row>
    <row r="29" spans="1:8" x14ac:dyDescent="0.25">
      <c r="A29" s="15" t="s">
        <v>20</v>
      </c>
      <c r="B29" s="42"/>
      <c r="C29" s="60"/>
      <c r="D29" s="61"/>
      <c r="E29" s="61"/>
      <c r="F29" s="22"/>
      <c r="G29" s="23" t="str">
        <f>IF(F29=""," ",DATEDIF(F29,$D$2,"y"))</f>
        <v xml:space="preserve"> </v>
      </c>
      <c r="H29" s="24"/>
    </row>
    <row r="30" spans="1:8" x14ac:dyDescent="0.25">
      <c r="A30" s="16" t="s">
        <v>20</v>
      </c>
      <c r="B30" s="43"/>
      <c r="C30" s="50"/>
      <c r="D30" s="50"/>
      <c r="E30" s="50"/>
      <c r="F30" s="1"/>
      <c r="G30" s="2" t="str">
        <f t="shared" ref="G30:G31" si="4">IF(F30=""," ",DATEDIF(F30,$D$2,"y"))</f>
        <v xml:space="preserve"> </v>
      </c>
      <c r="H30" s="4"/>
    </row>
    <row r="31" spans="1:8" ht="16.5" thickBot="1" x14ac:dyDescent="0.3">
      <c r="A31" s="17" t="s">
        <v>20</v>
      </c>
      <c r="B31" s="44"/>
      <c r="C31" s="51"/>
      <c r="D31" s="51"/>
      <c r="E31" s="51"/>
      <c r="F31" s="6"/>
      <c r="G31" s="3" t="str">
        <f t="shared" si="4"/>
        <v xml:space="preserve"> </v>
      </c>
      <c r="H31" s="5"/>
    </row>
    <row r="32" spans="1:8" ht="16.5" thickBot="1" x14ac:dyDescent="0.3"/>
    <row r="33" spans="1:8" ht="16.5" thickBot="1" x14ac:dyDescent="0.3">
      <c r="A33" s="18"/>
      <c r="C33" s="54" t="s">
        <v>1</v>
      </c>
      <c r="D33" s="55"/>
      <c r="E33" s="55"/>
      <c r="F33" s="56" t="str">
        <f>IF(F35="","",IF(AND(MAX(G35:G37)&gt;=3,MAX(G35:G37)&lt;=9),"ALEVIN",IF(AND(MAX(G35:G37)&gt;=10,MAX(G35:G37)&lt;=11),"INFANTIL",IF(AND(MAX(G35:G37)&gt;=12,MAX(G35:G37)&lt;=13,MAX(G35:G37)&lt;=6),"JUVENIL",IF(AND(MAX(G35:G37)&gt;=14,MAX(G35:G37)&lt;=15),"CADETE",IF(AND(MAX(G35:G37)&gt;=14,MAX(G35:G37)&lt;=15),"CADETE",IF(AND(MAX(G35:G37)&gt;=16,MAX(G35:G37)&lt;=17),"JUNIOR",IF(AND(MAX(G35:G37)&gt;=18,MAX(G35:G37)&lt;=99),"SENIOR","ERROR"))))))))</f>
        <v/>
      </c>
      <c r="G33" s="57"/>
      <c r="H33" s="62"/>
    </row>
    <row r="34" spans="1:8" ht="16.5" thickBot="1" x14ac:dyDescent="0.3">
      <c r="A34" s="19"/>
      <c r="B34" s="41" t="s">
        <v>21</v>
      </c>
      <c r="C34" s="58" t="s">
        <v>2</v>
      </c>
      <c r="D34" s="59"/>
      <c r="E34" s="59"/>
      <c r="F34" s="20" t="s">
        <v>3</v>
      </c>
      <c r="G34" s="20" t="s">
        <v>4</v>
      </c>
      <c r="H34" s="39" t="s">
        <v>5</v>
      </c>
    </row>
    <row r="35" spans="1:8" x14ac:dyDescent="0.25">
      <c r="A35" s="15" t="s">
        <v>20</v>
      </c>
      <c r="B35" s="42"/>
      <c r="C35" s="60"/>
      <c r="D35" s="61"/>
      <c r="E35" s="61"/>
      <c r="F35" s="22"/>
      <c r="G35" s="23" t="str">
        <f>IF(F35=""," ",DATEDIF(F35,$D$2,"y"))</f>
        <v xml:space="preserve"> </v>
      </c>
      <c r="H35" s="24"/>
    </row>
    <row r="36" spans="1:8" x14ac:dyDescent="0.25">
      <c r="A36" s="16" t="s">
        <v>20</v>
      </c>
      <c r="B36" s="43"/>
      <c r="C36" s="50"/>
      <c r="D36" s="50"/>
      <c r="E36" s="50"/>
      <c r="F36" s="1"/>
      <c r="G36" s="2" t="str">
        <f t="shared" ref="G36:G37" si="5">IF(F36=""," ",DATEDIF(F36,$D$2,"y"))</f>
        <v xml:space="preserve"> </v>
      </c>
      <c r="H36" s="4"/>
    </row>
    <row r="37" spans="1:8" ht="16.5" thickBot="1" x14ac:dyDescent="0.3">
      <c r="A37" s="17" t="s">
        <v>20</v>
      </c>
      <c r="B37" s="44"/>
      <c r="C37" s="51"/>
      <c r="D37" s="51"/>
      <c r="E37" s="51"/>
      <c r="F37" s="6"/>
      <c r="G37" s="3" t="str">
        <f t="shared" si="5"/>
        <v xml:space="preserve"> </v>
      </c>
      <c r="H37" s="5"/>
    </row>
    <row r="38" spans="1:8" ht="16.5" thickBot="1" x14ac:dyDescent="0.3"/>
    <row r="39" spans="1:8" ht="16.5" thickBot="1" x14ac:dyDescent="0.3">
      <c r="A39" s="18"/>
      <c r="C39" s="54" t="s">
        <v>1</v>
      </c>
      <c r="D39" s="55"/>
      <c r="E39" s="55"/>
      <c r="F39" s="56" t="str">
        <f>IF(F41="","",IF(AND(MAX(G41:G43)&gt;=3,MAX(G41:G43)&lt;=9),"ALEVIN",IF(AND(MAX(G41:G43)&gt;=10,MAX(G41:G43)&lt;=11),"INFANTIL",IF(AND(MAX(G41:G43)&gt;=12,MAX(G41:G43)&lt;=13,MAX(G41:G43)&lt;=6),"JUVENIL",IF(AND(MAX(G41:G43)&gt;=14,MAX(G41:G43)&lt;=15),"CADETE",IF(AND(MAX(G41:G43)&gt;=14,MAX(G41:G43)&lt;=15),"CADETE",IF(AND(MAX(G41:G43)&gt;=16,MAX(G41:G43)&lt;=17),"JUNIOR",IF(AND(MAX(G41:G43)&gt;=18,MAX(G41:G43)&lt;=99),"SENIOR","ERROR"))))))))</f>
        <v/>
      </c>
      <c r="G39" s="57"/>
      <c r="H39" s="62"/>
    </row>
    <row r="40" spans="1:8" ht="16.5" thickBot="1" x14ac:dyDescent="0.3">
      <c r="A40" s="19"/>
      <c r="B40" s="41" t="s">
        <v>21</v>
      </c>
      <c r="C40" s="58" t="s">
        <v>2</v>
      </c>
      <c r="D40" s="59"/>
      <c r="E40" s="59"/>
      <c r="F40" s="20" t="s">
        <v>3</v>
      </c>
      <c r="G40" s="20" t="s">
        <v>4</v>
      </c>
      <c r="H40" s="39" t="s">
        <v>5</v>
      </c>
    </row>
    <row r="41" spans="1:8" x14ac:dyDescent="0.25">
      <c r="A41" s="15" t="s">
        <v>20</v>
      </c>
      <c r="B41" s="42"/>
      <c r="C41" s="60"/>
      <c r="D41" s="61"/>
      <c r="E41" s="61"/>
      <c r="F41" s="22"/>
      <c r="G41" s="23" t="str">
        <f>IF(F41=""," ",DATEDIF(F41,$D$2,"y"))</f>
        <v xml:space="preserve"> </v>
      </c>
      <c r="H41" s="24"/>
    </row>
    <row r="42" spans="1:8" x14ac:dyDescent="0.25">
      <c r="A42" s="16" t="s">
        <v>20</v>
      </c>
      <c r="B42" s="43"/>
      <c r="C42" s="50"/>
      <c r="D42" s="50"/>
      <c r="E42" s="50"/>
      <c r="F42" s="1"/>
      <c r="G42" s="2" t="str">
        <f t="shared" ref="G42:G43" si="6">IF(F42=""," ",DATEDIF(F42,$D$2,"y"))</f>
        <v xml:space="preserve"> </v>
      </c>
      <c r="H42" s="4"/>
    </row>
    <row r="43" spans="1:8" ht="16.5" thickBot="1" x14ac:dyDescent="0.3">
      <c r="A43" s="17" t="s">
        <v>20</v>
      </c>
      <c r="B43" s="44"/>
      <c r="C43" s="51"/>
      <c r="D43" s="51"/>
      <c r="E43" s="51"/>
      <c r="F43" s="6"/>
      <c r="G43" s="3" t="str">
        <f t="shared" si="6"/>
        <v xml:space="preserve"> </v>
      </c>
      <c r="H43" s="5"/>
    </row>
  </sheetData>
  <sheetProtection algorithmName="SHA-512" hashValue="JiCf2iY4oSZeFbE41lvBgx9cb73Guc1g/kg3zOIvD8VYBDZ23d9npOrrqy1+amYkp5ysRM6ntBkwSqB7zIwb3w==" saltValue="h20dcRF9bMK5Ze2A86KmMw==" spinCount="100000" sheet="1" objects="1" scenarios="1"/>
  <mergeCells count="44">
    <mergeCell ref="C9:E9"/>
    <mergeCell ref="F9:H9"/>
    <mergeCell ref="C33:E33"/>
    <mergeCell ref="F33:H33"/>
    <mergeCell ref="C34:E34"/>
    <mergeCell ref="C35:E35"/>
    <mergeCell ref="F39:H39"/>
    <mergeCell ref="C43:E43"/>
    <mergeCell ref="C39:E39"/>
    <mergeCell ref="C40:E40"/>
    <mergeCell ref="C41:E41"/>
    <mergeCell ref="C42:E42"/>
    <mergeCell ref="C36:E36"/>
    <mergeCell ref="C37:E37"/>
    <mergeCell ref="C28:E28"/>
    <mergeCell ref="C29:E29"/>
    <mergeCell ref="C30:E30"/>
    <mergeCell ref="C31:E31"/>
    <mergeCell ref="C24:E24"/>
    <mergeCell ref="C25:E25"/>
    <mergeCell ref="C27:E27"/>
    <mergeCell ref="F27:H27"/>
    <mergeCell ref="C21:E21"/>
    <mergeCell ref="F21:H21"/>
    <mergeCell ref="C22:E22"/>
    <mergeCell ref="C23:E23"/>
    <mergeCell ref="C15:E15"/>
    <mergeCell ref="F15:H15"/>
    <mergeCell ref="C16:E16"/>
    <mergeCell ref="C17:E17"/>
    <mergeCell ref="C18:E18"/>
    <mergeCell ref="C19:E19"/>
    <mergeCell ref="C10:E10"/>
    <mergeCell ref="C11:E11"/>
    <mergeCell ref="C12:E12"/>
    <mergeCell ref="C13:E13"/>
    <mergeCell ref="C6:E6"/>
    <mergeCell ref="C7:E7"/>
    <mergeCell ref="E1:G1"/>
    <mergeCell ref="G2:H2"/>
    <mergeCell ref="C3:E3"/>
    <mergeCell ref="F3:H3"/>
    <mergeCell ref="C4:E4"/>
    <mergeCell ref="C5:E5"/>
  </mergeCells>
  <dataValidations count="3">
    <dataValidation allowBlank="1" showInputMessage="1" showErrorMessage="1" errorTitle="SOLO FECHAS IDÓNEAS" error="Sólo fechas entre 01-01-1950 y 31/12/2008" sqref="F5:F7 F11:F13 F17:F19 F23:F25 F29:F31 F35:F37 F41:F43" xr:uid="{8BAA4AF4-3CC8-4350-8680-E7B7378AA4D2}"/>
    <dataValidation showInputMessage="1" showErrorMessage="1" error="NO CORRESPONDE A ESTA CATEGORIA" sqref="G5:G7 G11:G13 G17:G19 G23:G25 G29:G31 G35:G37 G41:G43" xr:uid="{CDD91C6D-4C28-4A3E-9C41-A146BD4637C5}"/>
    <dataValidation type="list" allowBlank="1" showInputMessage="1" showErrorMessage="1" sqref="H5:H7 H11:H13 H17:H19 H23:H25 H29:H31 H35:H37 H41:H43" xr:uid="{C22C5E08-A294-404E-8928-61486ECB4096}">
      <formula1>CINTOS</formula1>
    </dataValidation>
  </dataValidations>
  <pageMargins left="0.38541666666666669" right="0.30208333333333331" top="0.75" bottom="1.1458333333333333" header="0.31496062992125984" footer="0.31496062992125984"/>
  <pageSetup paperSize="9" orientation="portrait" horizontalDpi="300" verticalDpi="300" r:id="rId1"/>
  <headerFooter>
    <oddHeader>&amp;L&amp;G&amp;CTROFEO CORPUS 2025
Maracena 29/06/25&amp;R&amp;G</oddHeader>
    <oddFooter>&amp;C&amp;9DELEGACIÓN GRANADINA KARATE &amp;12
&amp;8C/ Santiago Lozano, Galería Comercial, Bajo 1-B 
18011-Granada. Móvil: 616-331-524 web: karategranada.com
Correo: info@karategranada.com 
&amp;R&amp;P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C3B2-7005-4463-9ACA-2F4CE2791D87}">
  <dimension ref="A1:I43"/>
  <sheetViews>
    <sheetView showGridLines="0" view="pageLayout" zoomScaleNormal="100" workbookViewId="0">
      <selection activeCell="C14" sqref="C14"/>
    </sheetView>
  </sheetViews>
  <sheetFormatPr baseColWidth="10" defaultRowHeight="15.75" x14ac:dyDescent="0.25"/>
  <cols>
    <col min="1" max="1" width="4.625" style="14" customWidth="1"/>
    <col min="2" max="2" width="7.125" style="40" customWidth="1"/>
    <col min="3" max="5" width="11" style="11"/>
    <col min="6" max="6" width="13.75" style="11" customWidth="1"/>
    <col min="7" max="7" width="6.5" style="11" customWidth="1"/>
    <col min="8" max="8" width="9.75" style="11" customWidth="1"/>
    <col min="9" max="9" width="11" style="13"/>
  </cols>
  <sheetData>
    <row r="1" spans="1:8" ht="18.75" x14ac:dyDescent="0.3">
      <c r="C1" s="7"/>
      <c r="D1" s="7"/>
      <c r="E1" s="52" t="s">
        <v>30</v>
      </c>
      <c r="F1" s="52"/>
      <c r="G1" s="52"/>
      <c r="H1" s="7"/>
    </row>
    <row r="2" spans="1:8" ht="21" thickBot="1" x14ac:dyDescent="0.3">
      <c r="C2" s="10" t="s">
        <v>28</v>
      </c>
      <c r="D2" s="9">
        <v>45837</v>
      </c>
      <c r="E2" s="8"/>
      <c r="F2" s="12" t="s">
        <v>0</v>
      </c>
      <c r="G2" s="53"/>
      <c r="H2" s="53"/>
    </row>
    <row r="3" spans="1:8" ht="16.5" thickBot="1" x14ac:dyDescent="0.3">
      <c r="A3" s="18"/>
      <c r="C3" s="54" t="s">
        <v>1</v>
      </c>
      <c r="D3" s="55"/>
      <c r="E3" s="55"/>
      <c r="F3" s="56" t="str">
        <f>IF(F5="","",IF(AND(MAX(G5:G7)&gt;=3,MAX(G5:G7)&lt;=9),"ALEVIN",IF(AND(MAX(G5:G7)&gt;=10,MAX(G5:G7)&lt;=11),"INFANTIL",IF(AND(MAX(G5:G7)&gt;=12,MAX(G5:G7)&lt;=13,MAX(G5:G7)&lt;=6),"JUVENIL",IF(AND(MAX(G5:G7)&gt;=14,MAX(G5:G7)&lt;=15),"CADETE",IF(AND(MAX(G5:G7)&gt;=14,MAX(G5:G7)&lt;=15),"CADETE",IF(AND(MAX(G5:G7)&gt;=16,MAX(G5:G7)&lt;=17),"JUNIOR",IF(AND(MAX(G5:G7)&gt;=18,MAX(G5:G7)&lt;=99),"SENIOR","ERROR"))))))))</f>
        <v/>
      </c>
      <c r="G3" s="57"/>
      <c r="H3" s="62"/>
    </row>
    <row r="4" spans="1:8" ht="16.5" thickBot="1" x14ac:dyDescent="0.3">
      <c r="A4" s="19"/>
      <c r="B4" s="41" t="s">
        <v>21</v>
      </c>
      <c r="C4" s="58" t="s">
        <v>2</v>
      </c>
      <c r="D4" s="59"/>
      <c r="E4" s="59"/>
      <c r="F4" s="20" t="s">
        <v>3</v>
      </c>
      <c r="G4" s="20" t="s">
        <v>4</v>
      </c>
      <c r="H4" s="39" t="s">
        <v>5</v>
      </c>
    </row>
    <row r="5" spans="1:8" x14ac:dyDescent="0.25">
      <c r="A5" s="15" t="s">
        <v>19</v>
      </c>
      <c r="B5" s="42"/>
      <c r="C5" s="60"/>
      <c r="D5" s="61"/>
      <c r="E5" s="61"/>
      <c r="F5" s="22"/>
      <c r="G5" s="23" t="str">
        <f>IF(F5=""," ",DATEDIF(F5,$D$2,"y"))</f>
        <v xml:space="preserve"> </v>
      </c>
      <c r="H5" s="24"/>
    </row>
    <row r="6" spans="1:8" x14ac:dyDescent="0.25">
      <c r="A6" s="16" t="s">
        <v>19</v>
      </c>
      <c r="B6" s="43"/>
      <c r="C6" s="50"/>
      <c r="D6" s="50"/>
      <c r="E6" s="50"/>
      <c r="F6" s="1"/>
      <c r="G6" s="2" t="str">
        <f t="shared" ref="G6:G7" si="0">IF(F6=""," ",DATEDIF(F6,$D$2,"y"))</f>
        <v xml:space="preserve"> </v>
      </c>
      <c r="H6" s="4"/>
    </row>
    <row r="7" spans="1:8" ht="16.5" thickBot="1" x14ac:dyDescent="0.3">
      <c r="A7" s="17" t="s">
        <v>19</v>
      </c>
      <c r="B7" s="44"/>
      <c r="C7" s="51"/>
      <c r="D7" s="51"/>
      <c r="E7" s="51"/>
      <c r="F7" s="6"/>
      <c r="G7" s="3" t="str">
        <f t="shared" si="0"/>
        <v xml:space="preserve"> </v>
      </c>
      <c r="H7" s="5"/>
    </row>
    <row r="8" spans="1:8" ht="16.5" thickBot="1" x14ac:dyDescent="0.3"/>
    <row r="9" spans="1:8" ht="16.5" thickBot="1" x14ac:dyDescent="0.3">
      <c r="A9" s="18"/>
      <c r="C9" s="54" t="s">
        <v>1</v>
      </c>
      <c r="D9" s="55"/>
      <c r="E9" s="55"/>
      <c r="F9" s="56" t="str">
        <f>IF(F11="","",IF(AND(MAX(G11:G13)&gt;=3,MAX(G11:G13)&lt;=9),"ALEVIN",IF(AND(MAX(G11:G13)&gt;=10,MAX(G11:G13)&lt;=11),"INFANTIL",IF(AND(MAX(G11:G13)&gt;=12,MAX(G11:G13)&lt;=13,MAX(G11:G13)&lt;=6),"JUVENIL",IF(AND(MAX(G11:G13)&gt;=14,MAX(G11:G13)&lt;=15),"CADETE",IF(AND(MAX(G11:G13)&gt;=14,MAX(G11:G13)&lt;=15),"CADETE",IF(AND(MAX(G11:G13)&gt;=16,MAX(G11:G13)&lt;=17),"JUNIOR",IF(AND(MAX(G11:G13)&gt;=18,MAX(G11:G13)&lt;=99),"SENIOR","ERROR"))))))))</f>
        <v/>
      </c>
      <c r="G9" s="57"/>
      <c r="H9" s="62"/>
    </row>
    <row r="10" spans="1:8" ht="16.5" thickBot="1" x14ac:dyDescent="0.3">
      <c r="A10" s="19"/>
      <c r="B10" s="41" t="s">
        <v>21</v>
      </c>
      <c r="C10" s="58" t="s">
        <v>2</v>
      </c>
      <c r="D10" s="59"/>
      <c r="E10" s="59"/>
      <c r="F10" s="20" t="s">
        <v>3</v>
      </c>
      <c r="G10" s="20" t="s">
        <v>4</v>
      </c>
      <c r="H10" s="39" t="s">
        <v>5</v>
      </c>
    </row>
    <row r="11" spans="1:8" x14ac:dyDescent="0.25">
      <c r="A11" s="15" t="s">
        <v>19</v>
      </c>
      <c r="B11" s="42"/>
      <c r="C11" s="60"/>
      <c r="D11" s="61"/>
      <c r="E11" s="61"/>
      <c r="F11" s="22"/>
      <c r="G11" s="23" t="str">
        <f>IF(F11=""," ",DATEDIF(F11,$D$2,"y"))</f>
        <v xml:space="preserve"> </v>
      </c>
      <c r="H11" s="24"/>
    </row>
    <row r="12" spans="1:8" x14ac:dyDescent="0.25">
      <c r="A12" s="16" t="s">
        <v>19</v>
      </c>
      <c r="B12" s="43"/>
      <c r="C12" s="50"/>
      <c r="D12" s="50"/>
      <c r="E12" s="50"/>
      <c r="F12" s="1"/>
      <c r="G12" s="2" t="str">
        <f t="shared" ref="G12:G13" si="1">IF(F12=""," ",DATEDIF(F12,$D$2,"y"))</f>
        <v xml:space="preserve"> </v>
      </c>
      <c r="H12" s="4"/>
    </row>
    <row r="13" spans="1:8" ht="16.5" thickBot="1" x14ac:dyDescent="0.3">
      <c r="A13" s="17" t="s">
        <v>19</v>
      </c>
      <c r="B13" s="44"/>
      <c r="C13" s="51"/>
      <c r="D13" s="51"/>
      <c r="E13" s="51"/>
      <c r="F13" s="6"/>
      <c r="G13" s="3" t="str">
        <f t="shared" si="1"/>
        <v xml:space="preserve"> </v>
      </c>
      <c r="H13" s="5"/>
    </row>
    <row r="14" spans="1:8" ht="16.5" thickBot="1" x14ac:dyDescent="0.3"/>
    <row r="15" spans="1:8" ht="16.5" thickBot="1" x14ac:dyDescent="0.3">
      <c r="A15" s="18"/>
      <c r="C15" s="54" t="s">
        <v>1</v>
      </c>
      <c r="D15" s="55"/>
      <c r="E15" s="55"/>
      <c r="F15" s="56" t="str">
        <f>IF(F17="","",IF(AND(MAX(G17:G19)&gt;=3,MAX(G17:G19)&lt;=9),"ALEVIN",IF(AND(MAX(G17:G19)&gt;=10,MAX(G17:G19)&lt;=11),"INFANTIL",IF(AND(MAX(G17:G19)&gt;=12,MAX(G17:G19)&lt;=13,MAX(G17:G19)&lt;=6),"JUVENIL",IF(AND(MAX(G17:G19)&gt;=14,MAX(G17:G19)&lt;=15),"CADETE",IF(AND(MAX(G17:G19)&gt;=14,MAX(G17:G19)&lt;=15),"CADETE",IF(AND(MAX(G17:G19)&gt;=16,MAX(G17:G19)&lt;=17),"JUNIOR",IF(AND(MAX(G17:G19)&gt;=18,MAX(G17:G19)&lt;=99),"SENIOR","ERROR"))))))))</f>
        <v/>
      </c>
      <c r="G15" s="57"/>
      <c r="H15" s="62"/>
    </row>
    <row r="16" spans="1:8" ht="16.5" thickBot="1" x14ac:dyDescent="0.3">
      <c r="A16" s="19"/>
      <c r="B16" s="41" t="s">
        <v>21</v>
      </c>
      <c r="C16" s="58" t="s">
        <v>2</v>
      </c>
      <c r="D16" s="59"/>
      <c r="E16" s="59"/>
      <c r="F16" s="20" t="s">
        <v>3</v>
      </c>
      <c r="G16" s="20" t="s">
        <v>4</v>
      </c>
      <c r="H16" s="39" t="s">
        <v>5</v>
      </c>
    </row>
    <row r="17" spans="1:8" x14ac:dyDescent="0.25">
      <c r="A17" s="15" t="s">
        <v>19</v>
      </c>
      <c r="B17" s="42"/>
      <c r="C17" s="60"/>
      <c r="D17" s="61"/>
      <c r="E17" s="61"/>
      <c r="F17" s="22"/>
      <c r="G17" s="23" t="str">
        <f>IF(F17=""," ",DATEDIF(F17,$D$2,"y"))</f>
        <v xml:space="preserve"> </v>
      </c>
      <c r="H17" s="24"/>
    </row>
    <row r="18" spans="1:8" x14ac:dyDescent="0.25">
      <c r="A18" s="16" t="s">
        <v>19</v>
      </c>
      <c r="B18" s="43"/>
      <c r="C18" s="50"/>
      <c r="D18" s="50"/>
      <c r="E18" s="50"/>
      <c r="F18" s="1"/>
      <c r="G18" s="2" t="str">
        <f t="shared" ref="G18:G19" si="2">IF(F18=""," ",DATEDIF(F18,$D$2,"y"))</f>
        <v xml:space="preserve"> </v>
      </c>
      <c r="H18" s="4"/>
    </row>
    <row r="19" spans="1:8" ht="16.5" thickBot="1" x14ac:dyDescent="0.3">
      <c r="A19" s="17" t="s">
        <v>19</v>
      </c>
      <c r="B19" s="44"/>
      <c r="C19" s="51"/>
      <c r="D19" s="51"/>
      <c r="E19" s="51"/>
      <c r="F19" s="6"/>
      <c r="G19" s="3" t="str">
        <f t="shared" si="2"/>
        <v xml:space="preserve"> </v>
      </c>
      <c r="H19" s="5"/>
    </row>
    <row r="20" spans="1:8" ht="16.5" thickBot="1" x14ac:dyDescent="0.3"/>
    <row r="21" spans="1:8" ht="16.5" thickBot="1" x14ac:dyDescent="0.3">
      <c r="A21" s="18"/>
      <c r="C21" s="54" t="s">
        <v>1</v>
      </c>
      <c r="D21" s="55"/>
      <c r="E21" s="55"/>
      <c r="F21" s="56" t="str">
        <f>IF(F23="","",IF(AND(MAX(G23:G25)&gt;=3,MAX(G23:G25)&lt;=9),"ALEVIN",IF(AND(MAX(G23:G25)&gt;=10,MAX(G23:G25)&lt;=11),"INFANTIL",IF(AND(MAX(G23:G25)&gt;=12,MAX(G23:G25)&lt;=13,MAX(G23:G25)&lt;=6),"JUVENIL",IF(AND(MAX(G23:G25)&gt;=14,MAX(G23:G25)&lt;=15),"CADETE",IF(AND(MAX(G23:G25)&gt;=14,MAX(G23:G25)&lt;=15),"CADETE",IF(AND(MAX(G23:G25)&gt;=16,MAX(G23:G25)&lt;=17),"JUNIOR",IF(AND(MAX(G23:G25)&gt;=18,MAX(G23:G25)&lt;=99),"SENIOR","ERROR"))))))))</f>
        <v/>
      </c>
      <c r="G21" s="57"/>
      <c r="H21" s="62"/>
    </row>
    <row r="22" spans="1:8" ht="16.5" thickBot="1" x14ac:dyDescent="0.3">
      <c r="A22" s="19"/>
      <c r="B22" s="41" t="s">
        <v>21</v>
      </c>
      <c r="C22" s="58" t="s">
        <v>2</v>
      </c>
      <c r="D22" s="59"/>
      <c r="E22" s="59"/>
      <c r="F22" s="20" t="s">
        <v>3</v>
      </c>
      <c r="G22" s="20" t="s">
        <v>4</v>
      </c>
      <c r="H22" s="39" t="s">
        <v>5</v>
      </c>
    </row>
    <row r="23" spans="1:8" x14ac:dyDescent="0.25">
      <c r="A23" s="15" t="s">
        <v>19</v>
      </c>
      <c r="B23" s="42"/>
      <c r="C23" s="60"/>
      <c r="D23" s="61"/>
      <c r="E23" s="61"/>
      <c r="F23" s="22"/>
      <c r="G23" s="23" t="str">
        <f>IF(F23=""," ",DATEDIF(F23,$D$2,"y"))</f>
        <v xml:space="preserve"> </v>
      </c>
      <c r="H23" s="24"/>
    </row>
    <row r="24" spans="1:8" x14ac:dyDescent="0.25">
      <c r="A24" s="16" t="s">
        <v>19</v>
      </c>
      <c r="B24" s="43"/>
      <c r="C24" s="50"/>
      <c r="D24" s="50"/>
      <c r="E24" s="50"/>
      <c r="F24" s="1"/>
      <c r="G24" s="2" t="str">
        <f t="shared" ref="G24:G25" si="3">IF(F24=""," ",DATEDIF(F24,$D$2,"y"))</f>
        <v xml:space="preserve"> </v>
      </c>
      <c r="H24" s="4"/>
    </row>
    <row r="25" spans="1:8" ht="16.5" thickBot="1" x14ac:dyDescent="0.3">
      <c r="A25" s="17" t="s">
        <v>19</v>
      </c>
      <c r="B25" s="44"/>
      <c r="C25" s="51"/>
      <c r="D25" s="51"/>
      <c r="E25" s="51"/>
      <c r="F25" s="6"/>
      <c r="G25" s="3" t="str">
        <f t="shared" si="3"/>
        <v xml:space="preserve"> </v>
      </c>
      <c r="H25" s="5"/>
    </row>
    <row r="26" spans="1:8" ht="16.5" thickBot="1" x14ac:dyDescent="0.3"/>
    <row r="27" spans="1:8" ht="16.5" thickBot="1" x14ac:dyDescent="0.3">
      <c r="A27" s="18"/>
      <c r="C27" s="54" t="s">
        <v>1</v>
      </c>
      <c r="D27" s="55"/>
      <c r="E27" s="55"/>
      <c r="F27" s="56" t="str">
        <f>IF(F29="","",IF(AND(MAX(G29:G31)&gt;=3,MAX(G29:G31)&lt;=9),"ALEVIN",IF(AND(MAX(G29:G31)&gt;=10,MAX(G29:G31)&lt;=11),"INFANTIL",IF(AND(MAX(G29:G31)&gt;=12,MAX(G29:G31)&lt;=13,MAX(G29:G31)&lt;=6),"JUVENIL",IF(AND(MAX(G29:G31)&gt;=14,MAX(G29:G31)&lt;=15),"CADETE",IF(AND(MAX(G29:G31)&gt;=14,MAX(G29:G31)&lt;=15),"CADETE",IF(AND(MAX(G29:G31)&gt;=16,MAX(G29:G31)&lt;=17),"JUNIOR",IF(AND(MAX(G29:G31)&gt;=18,MAX(G29:G31)&lt;=99),"SENIOR","ERROR"))))))))</f>
        <v/>
      </c>
      <c r="G27" s="57"/>
      <c r="H27" s="62"/>
    </row>
    <row r="28" spans="1:8" ht="16.5" thickBot="1" x14ac:dyDescent="0.3">
      <c r="A28" s="19"/>
      <c r="B28" s="41" t="s">
        <v>21</v>
      </c>
      <c r="C28" s="58" t="s">
        <v>2</v>
      </c>
      <c r="D28" s="59"/>
      <c r="E28" s="59"/>
      <c r="F28" s="20" t="s">
        <v>3</v>
      </c>
      <c r="G28" s="20" t="s">
        <v>4</v>
      </c>
      <c r="H28" s="39" t="s">
        <v>5</v>
      </c>
    </row>
    <row r="29" spans="1:8" x14ac:dyDescent="0.25">
      <c r="A29" s="15" t="s">
        <v>19</v>
      </c>
      <c r="B29" s="42"/>
      <c r="C29" s="60"/>
      <c r="D29" s="61"/>
      <c r="E29" s="61"/>
      <c r="F29" s="22"/>
      <c r="G29" s="23" t="str">
        <f>IF(F29=""," ",DATEDIF(F29,$D$2,"y"))</f>
        <v xml:space="preserve"> </v>
      </c>
      <c r="H29" s="24"/>
    </row>
    <row r="30" spans="1:8" x14ac:dyDescent="0.25">
      <c r="A30" s="16" t="s">
        <v>19</v>
      </c>
      <c r="B30" s="43"/>
      <c r="C30" s="50"/>
      <c r="D30" s="50"/>
      <c r="E30" s="50"/>
      <c r="F30" s="1"/>
      <c r="G30" s="2" t="str">
        <f t="shared" ref="G30:G31" si="4">IF(F30=""," ",DATEDIF(F30,$D$2,"y"))</f>
        <v xml:space="preserve"> </v>
      </c>
      <c r="H30" s="4"/>
    </row>
    <row r="31" spans="1:8" ht="16.5" thickBot="1" x14ac:dyDescent="0.3">
      <c r="A31" s="17" t="s">
        <v>19</v>
      </c>
      <c r="B31" s="44"/>
      <c r="C31" s="51"/>
      <c r="D31" s="51"/>
      <c r="E31" s="51"/>
      <c r="F31" s="6"/>
      <c r="G31" s="3" t="str">
        <f t="shared" si="4"/>
        <v xml:space="preserve"> </v>
      </c>
      <c r="H31" s="5"/>
    </row>
    <row r="32" spans="1:8" ht="16.5" thickBot="1" x14ac:dyDescent="0.3"/>
    <row r="33" spans="1:8" ht="16.5" thickBot="1" x14ac:dyDescent="0.3">
      <c r="A33" s="18"/>
      <c r="C33" s="54" t="s">
        <v>1</v>
      </c>
      <c r="D33" s="55"/>
      <c r="E33" s="55"/>
      <c r="F33" s="56" t="str">
        <f>IF(F35="","",IF(AND(MAX(G35:G37)&gt;=3,MAX(G35:G37)&lt;=9),"ALEVIN",IF(AND(MAX(G35:G37)&gt;=10,MAX(G35:G37)&lt;=11),"INFANTIL",IF(AND(MAX(G35:G37)&gt;=12,MAX(G35:G37)&lt;=13,MAX(G35:G37)&lt;=6),"JUVENIL",IF(AND(MAX(G35:G37)&gt;=14,MAX(G35:G37)&lt;=15),"CADETE",IF(AND(MAX(G35:G37)&gt;=14,MAX(G35:G37)&lt;=15),"CADETE",IF(AND(MAX(G35:G37)&gt;=16,MAX(G35:G37)&lt;=17),"JUNIOR",IF(AND(MAX(G35:G37)&gt;=18,MAX(G35:G37)&lt;=99),"SENIOR","ERROR"))))))))</f>
        <v/>
      </c>
      <c r="G33" s="57"/>
      <c r="H33" s="62"/>
    </row>
    <row r="34" spans="1:8" ht="16.5" thickBot="1" x14ac:dyDescent="0.3">
      <c r="A34" s="19"/>
      <c r="B34" s="41" t="s">
        <v>21</v>
      </c>
      <c r="C34" s="58" t="s">
        <v>2</v>
      </c>
      <c r="D34" s="59"/>
      <c r="E34" s="59"/>
      <c r="F34" s="20" t="s">
        <v>3</v>
      </c>
      <c r="G34" s="20" t="s">
        <v>4</v>
      </c>
      <c r="H34" s="39" t="s">
        <v>5</v>
      </c>
    </row>
    <row r="35" spans="1:8" x14ac:dyDescent="0.25">
      <c r="A35" s="15" t="s">
        <v>19</v>
      </c>
      <c r="B35" s="42"/>
      <c r="C35" s="60"/>
      <c r="D35" s="61"/>
      <c r="E35" s="61"/>
      <c r="F35" s="22"/>
      <c r="G35" s="23" t="str">
        <f>IF(F35=""," ",DATEDIF(F35,$D$2,"y"))</f>
        <v xml:space="preserve"> </v>
      </c>
      <c r="H35" s="24"/>
    </row>
    <row r="36" spans="1:8" x14ac:dyDescent="0.25">
      <c r="A36" s="16" t="s">
        <v>19</v>
      </c>
      <c r="B36" s="43"/>
      <c r="C36" s="50"/>
      <c r="D36" s="50"/>
      <c r="E36" s="50"/>
      <c r="F36" s="1"/>
      <c r="G36" s="2" t="str">
        <f t="shared" ref="G36:G37" si="5">IF(F36=""," ",DATEDIF(F36,$D$2,"y"))</f>
        <v xml:space="preserve"> </v>
      </c>
      <c r="H36" s="4"/>
    </row>
    <row r="37" spans="1:8" ht="16.5" thickBot="1" x14ac:dyDescent="0.3">
      <c r="A37" s="17" t="s">
        <v>19</v>
      </c>
      <c r="B37" s="44"/>
      <c r="C37" s="51"/>
      <c r="D37" s="51"/>
      <c r="E37" s="51"/>
      <c r="F37" s="6"/>
      <c r="G37" s="3" t="str">
        <f t="shared" si="5"/>
        <v xml:space="preserve"> </v>
      </c>
      <c r="H37" s="5"/>
    </row>
    <row r="38" spans="1:8" ht="16.5" thickBot="1" x14ac:dyDescent="0.3"/>
    <row r="39" spans="1:8" ht="16.5" thickBot="1" x14ac:dyDescent="0.3">
      <c r="A39" s="18"/>
      <c r="C39" s="54" t="s">
        <v>1</v>
      </c>
      <c r="D39" s="55"/>
      <c r="E39" s="55"/>
      <c r="F39" s="56" t="str">
        <f>IF(F41="","",IF(AND(MAX(G41:G43)&gt;=3,MAX(G41:G43)&lt;=9),"ALEVIN",IF(AND(MAX(G41:G43)&gt;=10,MAX(G41:G43)&lt;=11),"INFANTIL",IF(AND(MAX(G41:G43)&gt;=12,MAX(G41:G43)&lt;=13,MAX(G41:G43)&lt;=6),"JUVENIL",IF(AND(MAX(G41:G43)&gt;=14,MAX(G41:G43)&lt;=15),"CADETE",IF(AND(MAX(G41:G43)&gt;=14,MAX(G41:G43)&lt;=15),"CADETE",IF(AND(MAX(G41:G43)&gt;=16,MAX(G41:G43)&lt;=17),"JUNIOR",IF(AND(MAX(G41:G43)&gt;=18,MAX(G41:G43)&lt;=99),"SENIOR","ERROR"))))))))</f>
        <v/>
      </c>
      <c r="G39" s="57"/>
      <c r="H39" s="62"/>
    </row>
    <row r="40" spans="1:8" ht="16.5" thickBot="1" x14ac:dyDescent="0.3">
      <c r="A40" s="19"/>
      <c r="B40" s="41" t="s">
        <v>21</v>
      </c>
      <c r="C40" s="58" t="s">
        <v>2</v>
      </c>
      <c r="D40" s="59"/>
      <c r="E40" s="59"/>
      <c r="F40" s="20" t="s">
        <v>3</v>
      </c>
      <c r="G40" s="20" t="s">
        <v>4</v>
      </c>
      <c r="H40" s="39" t="s">
        <v>5</v>
      </c>
    </row>
    <row r="41" spans="1:8" x14ac:dyDescent="0.25">
      <c r="A41" s="15" t="s">
        <v>19</v>
      </c>
      <c r="B41" s="42"/>
      <c r="C41" s="60"/>
      <c r="D41" s="61"/>
      <c r="E41" s="61"/>
      <c r="F41" s="22"/>
      <c r="G41" s="23" t="str">
        <f>IF(F41=""," ",DATEDIF(F41,$D$2,"y"))</f>
        <v xml:space="preserve"> </v>
      </c>
      <c r="H41" s="24"/>
    </row>
    <row r="42" spans="1:8" x14ac:dyDescent="0.25">
      <c r="A42" s="16" t="s">
        <v>19</v>
      </c>
      <c r="B42" s="43"/>
      <c r="C42" s="50"/>
      <c r="D42" s="50"/>
      <c r="E42" s="50"/>
      <c r="F42" s="1"/>
      <c r="G42" s="2" t="str">
        <f t="shared" ref="G42:G43" si="6">IF(F42=""," ",DATEDIF(F42,$D$2,"y"))</f>
        <v xml:space="preserve"> </v>
      </c>
      <c r="H42" s="4"/>
    </row>
    <row r="43" spans="1:8" ht="16.5" thickBot="1" x14ac:dyDescent="0.3">
      <c r="A43" s="17" t="s">
        <v>19</v>
      </c>
      <c r="B43" s="44"/>
      <c r="C43" s="51"/>
      <c r="D43" s="51"/>
      <c r="E43" s="51"/>
      <c r="F43" s="6"/>
      <c r="G43" s="3" t="str">
        <f t="shared" si="6"/>
        <v xml:space="preserve"> </v>
      </c>
      <c r="H43" s="5"/>
    </row>
  </sheetData>
  <sheetProtection algorithmName="SHA-512" hashValue="zJw6iZOboEsgVs70Iw18IszfuYKXuK9Ox1MKkXKWgJ7OZlBc/XkQhsxW/uKkVEjVa7HfieajO8ffijeRN+KQDQ==" saltValue="HoPlXfIUqhzZfRHRMP7Wvw==" spinCount="100000" sheet="1" objects="1" scenarios="1"/>
  <mergeCells count="44">
    <mergeCell ref="C42:E42"/>
    <mergeCell ref="C43:E43"/>
    <mergeCell ref="C9:E9"/>
    <mergeCell ref="F9:H9"/>
    <mergeCell ref="C10:E10"/>
    <mergeCell ref="C11:E11"/>
    <mergeCell ref="C36:E36"/>
    <mergeCell ref="C37:E37"/>
    <mergeCell ref="C39:E39"/>
    <mergeCell ref="F39:H39"/>
    <mergeCell ref="C40:E40"/>
    <mergeCell ref="C41:E41"/>
    <mergeCell ref="C30:E30"/>
    <mergeCell ref="C31:E31"/>
    <mergeCell ref="C33:E33"/>
    <mergeCell ref="F33:H33"/>
    <mergeCell ref="C34:E34"/>
    <mergeCell ref="C35:E35"/>
    <mergeCell ref="C24:E24"/>
    <mergeCell ref="C25:E25"/>
    <mergeCell ref="C27:E27"/>
    <mergeCell ref="F27:H27"/>
    <mergeCell ref="C28:E28"/>
    <mergeCell ref="C29:E29"/>
    <mergeCell ref="C18:E18"/>
    <mergeCell ref="C19:E19"/>
    <mergeCell ref="C21:E21"/>
    <mergeCell ref="F21:H21"/>
    <mergeCell ref="C22:E22"/>
    <mergeCell ref="C23:E23"/>
    <mergeCell ref="C12:E12"/>
    <mergeCell ref="C13:E13"/>
    <mergeCell ref="C15:E15"/>
    <mergeCell ref="F15:H15"/>
    <mergeCell ref="C16:E16"/>
    <mergeCell ref="C17:E17"/>
    <mergeCell ref="C6:E6"/>
    <mergeCell ref="C7:E7"/>
    <mergeCell ref="E1:G1"/>
    <mergeCell ref="G2:H2"/>
    <mergeCell ref="C3:E3"/>
    <mergeCell ref="F3:H3"/>
    <mergeCell ref="C4:E4"/>
    <mergeCell ref="C5:E5"/>
  </mergeCells>
  <dataValidations count="3">
    <dataValidation type="list" allowBlank="1" showInputMessage="1" showErrorMessage="1" sqref="H5:H7 H11:H13 H17:H19 H23:H25 H29:H31 H35:H37 H41:H43" xr:uid="{6BBE6AF7-FC23-4DBD-B46C-C5ACA5FAFB3C}">
      <formula1>CINTOS</formula1>
    </dataValidation>
    <dataValidation showInputMessage="1" showErrorMessage="1" error="NO CORRESPONDE A ESTA CATEGORIA" sqref="G5:G7 G11:G13 G17:G19 G23:G25 G29:G31 G35:G37 G41:G43" xr:uid="{BD97EB83-50CA-4E64-93DB-AAFD08D1A04E}"/>
    <dataValidation allowBlank="1" showInputMessage="1" showErrorMessage="1" errorTitle="SOLO FECHAS IDÓNEAS" error="Sólo fechas entre 01-01-1950 y 31/12/2008" sqref="F5:F7 F11:F13 F17:F19 F23:F25 F29:F31 F35:F37 F41:F43" xr:uid="{0C967DA8-D816-4B77-AA10-E195B77333F6}"/>
  </dataValidations>
  <pageMargins left="0.38541666666666669" right="0.30208333333333331" top="0.75" bottom="1.1458333333333333" header="0.31496062992125984" footer="0.31496062992125984"/>
  <pageSetup paperSize="9" orientation="portrait" horizontalDpi="300" verticalDpi="300" r:id="rId1"/>
  <headerFooter>
    <oddHeader>&amp;L&amp;G&amp;CTROFEO CORPUS 2025
Maracena 29/06/25&amp;R&amp;G</oddHeader>
    <oddFooter>&amp;C&amp;9DELEGACIÓN GRANADINA KARATE &amp;12
&amp;8C/ Santiago Lozano, Galería Comercial, Bajo 1-B 
18011-Granada. Móvil: 616-331-524 web: karategranada.com
Correo: info@karategranada.com 
&amp;R&amp;P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51A5-4EDB-4779-9EBF-CFF7E4D2DC2E}">
  <dimension ref="A1:I86"/>
  <sheetViews>
    <sheetView showGridLines="0" view="pageLayout" zoomScaleNormal="100" workbookViewId="0">
      <selection activeCell="F5" sqref="F5"/>
    </sheetView>
  </sheetViews>
  <sheetFormatPr baseColWidth="10" defaultRowHeight="15.75" x14ac:dyDescent="0.25"/>
  <cols>
    <col min="1" max="1" width="4.625" style="14" customWidth="1"/>
    <col min="2" max="2" width="7.125" style="40" customWidth="1"/>
    <col min="3" max="5" width="11" style="11"/>
    <col min="6" max="6" width="13.75" style="11" customWidth="1"/>
    <col min="7" max="7" width="6.5" style="11" customWidth="1"/>
    <col min="8" max="8" width="9.75" style="11" customWidth="1"/>
    <col min="9" max="9" width="11" style="28"/>
  </cols>
  <sheetData>
    <row r="1" spans="1:9" ht="18.75" x14ac:dyDescent="0.3">
      <c r="C1" s="7"/>
      <c r="D1" s="7"/>
      <c r="E1" s="52" t="s">
        <v>27</v>
      </c>
      <c r="F1" s="52"/>
      <c r="G1" s="52"/>
      <c r="H1" s="7"/>
    </row>
    <row r="2" spans="1:9" ht="21" thickBot="1" x14ac:dyDescent="0.3">
      <c r="C2" s="10" t="s">
        <v>28</v>
      </c>
      <c r="D2" s="9">
        <v>46022</v>
      </c>
      <c r="E2" s="8"/>
      <c r="F2" s="12" t="s">
        <v>0</v>
      </c>
      <c r="G2" s="53"/>
      <c r="H2" s="53"/>
    </row>
    <row r="3" spans="1:9" ht="16.5" thickBot="1" x14ac:dyDescent="0.3">
      <c r="A3" s="18"/>
      <c r="C3" s="54" t="s">
        <v>1</v>
      </c>
      <c r="D3" s="55"/>
      <c r="E3" s="55"/>
      <c r="F3" s="56" t="str">
        <f>IF(OR(F5="",F6="",F7=""),"",IF(AND(MAX(G5:G7)&gt;=1,MAX(G5:G7)&lt;=5),"BENJAMIN",IF(AND(MAX(G5:G7)&gt;=6,MAX(G5:G7)&lt;=7),"BENJAMIN",IF(AND(MAX(G5:G7)&gt;=8,MAX(G5:G7)&lt;=9),"ALEVIN",IF(AND(MAX(G5:G7)&gt;=10,MAX(G5:G7)&lt;=11),"INFANTIL",IF(AND(MAX(G5:G7)&gt;=12,MAX(G5:G7)&lt;=13),"JUVENIL",IF(AND(MAX(G5:G7)&gt;=14,MAX(G5:G7)&lt;=15),"CADETE",IF(AND(MAX(G5:G7)&gt;=16,MAX(G5:G7)&lt;=99),"SENIOR","ERROR EN DATOS APORTADOS"))))))))</f>
        <v/>
      </c>
      <c r="G3" s="57"/>
      <c r="H3" s="27"/>
    </row>
    <row r="4" spans="1:9" ht="16.5" thickBot="1" x14ac:dyDescent="0.3">
      <c r="A4" s="19"/>
      <c r="B4" s="41" t="s">
        <v>21</v>
      </c>
      <c r="C4" s="58" t="s">
        <v>2</v>
      </c>
      <c r="D4" s="59"/>
      <c r="E4" s="59"/>
      <c r="F4" s="20" t="s">
        <v>3</v>
      </c>
      <c r="G4" s="20" t="s">
        <v>4</v>
      </c>
      <c r="H4" s="21"/>
    </row>
    <row r="5" spans="1:9" x14ac:dyDescent="0.25">
      <c r="A5" s="15" t="s">
        <v>24</v>
      </c>
      <c r="B5" s="42"/>
      <c r="C5" s="60"/>
      <c r="D5" s="61"/>
      <c r="E5" s="61"/>
      <c r="F5" s="22"/>
      <c r="G5" s="23" t="str">
        <f>IF(F5=""," ",DATEDIF(F5,$D$2,"y"))</f>
        <v xml:space="preserve"> </v>
      </c>
      <c r="H5" s="30"/>
      <c r="I5" s="29"/>
    </row>
    <row r="6" spans="1:9" x14ac:dyDescent="0.25">
      <c r="A6" s="16" t="s">
        <v>25</v>
      </c>
      <c r="B6" s="43"/>
      <c r="C6" s="50"/>
      <c r="D6" s="50"/>
      <c r="E6" s="50"/>
      <c r="F6" s="1"/>
      <c r="G6" s="2" t="str">
        <f t="shared" ref="G6:G7" si="0">IF(F6=""," ",DATEDIF(F6,$D$2,"y"))</f>
        <v xml:space="preserve"> </v>
      </c>
      <c r="H6" s="31"/>
      <c r="I6" s="29"/>
    </row>
    <row r="7" spans="1:9" ht="16.5" thickBot="1" x14ac:dyDescent="0.3">
      <c r="A7" s="17" t="s">
        <v>26</v>
      </c>
      <c r="B7" s="44"/>
      <c r="C7" s="51"/>
      <c r="D7" s="51"/>
      <c r="E7" s="51"/>
      <c r="F7" s="6"/>
      <c r="G7" s="3" t="str">
        <f t="shared" si="0"/>
        <v xml:space="preserve"> </v>
      </c>
      <c r="H7" s="32"/>
      <c r="I7" s="29"/>
    </row>
    <row r="8" spans="1:9" ht="16.5" thickBot="1" x14ac:dyDescent="0.3"/>
    <row r="9" spans="1:9" ht="16.5" thickBot="1" x14ac:dyDescent="0.3">
      <c r="A9" s="18"/>
      <c r="C9" s="54" t="s">
        <v>1</v>
      </c>
      <c r="D9" s="55"/>
      <c r="E9" s="55"/>
      <c r="F9" s="56" t="str">
        <f>IF(OR(F11="",F12="",F13=""),"",IF(AND(MAX(G11:G13)&gt;=1,MAX(G11:G13)&lt;=5),"BENJAMIN",IF(AND(MAX(G11:G13)&gt;=6,MAX(G11:G13)&lt;=7),"BENJAMIN",IF(AND(MAX(G11:G13)&gt;=8,MAX(G11:G13)&lt;=9),"ALEVIN",IF(AND(MAX(G11:G13)&gt;=10,MAX(G11:G13)&lt;=11),"INFANTIL",IF(AND(MAX(G11:G13)&gt;=12,MAX(G11:G13)&lt;=13),"JUVENIL",IF(AND(MAX(G11:G13)&gt;=14,MAX(G11:G13)&lt;=15),"CADETE",IF(AND(MAX(G11:G13)&gt;=16,MAX(G11:G13)&lt;=99),"SENIOR","ERROR EN DATOS APORTADOS"))))))))</f>
        <v/>
      </c>
      <c r="G9" s="57"/>
      <c r="H9" s="27"/>
    </row>
    <row r="10" spans="1:9" ht="16.5" thickBot="1" x14ac:dyDescent="0.3">
      <c r="A10" s="19"/>
      <c r="B10" s="41" t="s">
        <v>21</v>
      </c>
      <c r="C10" s="58" t="s">
        <v>2</v>
      </c>
      <c r="D10" s="59"/>
      <c r="E10" s="59"/>
      <c r="F10" s="20" t="s">
        <v>3</v>
      </c>
      <c r="G10" s="20" t="s">
        <v>4</v>
      </c>
      <c r="H10" s="21"/>
    </row>
    <row r="11" spans="1:9" x14ac:dyDescent="0.25">
      <c r="A11" s="15" t="s">
        <v>24</v>
      </c>
      <c r="B11" s="42"/>
      <c r="C11" s="60"/>
      <c r="D11" s="61"/>
      <c r="E11" s="61"/>
      <c r="F11" s="22"/>
      <c r="G11" s="23" t="str">
        <f>IF(F11=""," ",DATEDIF(F11,$D$2,"y"))</f>
        <v xml:space="preserve"> </v>
      </c>
      <c r="H11" s="30"/>
    </row>
    <row r="12" spans="1:9" x14ac:dyDescent="0.25">
      <c r="A12" s="16" t="s">
        <v>25</v>
      </c>
      <c r="B12" s="43"/>
      <c r="C12" s="50"/>
      <c r="D12" s="50"/>
      <c r="E12" s="50"/>
      <c r="F12" s="1"/>
      <c r="G12" s="2" t="str">
        <f t="shared" ref="G12:G13" si="1">IF(F12=""," ",DATEDIF(F12,$D$2,"y"))</f>
        <v xml:space="preserve"> </v>
      </c>
      <c r="H12" s="31"/>
    </row>
    <row r="13" spans="1:9" ht="16.5" thickBot="1" x14ac:dyDescent="0.3">
      <c r="A13" s="17" t="s">
        <v>26</v>
      </c>
      <c r="B13" s="44"/>
      <c r="C13" s="51"/>
      <c r="D13" s="51"/>
      <c r="E13" s="51"/>
      <c r="F13" s="6"/>
      <c r="G13" s="3" t="str">
        <f t="shared" si="1"/>
        <v xml:space="preserve"> </v>
      </c>
      <c r="H13" s="32"/>
    </row>
    <row r="14" spans="1:9" ht="16.5" thickBot="1" x14ac:dyDescent="0.3"/>
    <row r="15" spans="1:9" ht="16.5" thickBot="1" x14ac:dyDescent="0.3">
      <c r="A15" s="18"/>
      <c r="C15" s="54" t="s">
        <v>1</v>
      </c>
      <c r="D15" s="55"/>
      <c r="E15" s="55"/>
      <c r="F15" s="56" t="str">
        <f>IF(OR(F17="",F18="",F19=""),"",IF(AND(MAX(G17:G19)&gt;=1,MAX(G17:G19)&lt;=5),"BENJAMIN",IF(AND(MAX(G17:G19)&gt;=6,MAX(G17:G19)&lt;=7),"BENJAMIN",IF(AND(MAX(G17:G19)&gt;=8,MAX(G17:G19)&lt;=9),"ALEVIN",IF(AND(MAX(G17:G19)&gt;=10,MAX(G17:G19)&lt;=11),"INFANTIL",IF(AND(MAX(G17:G19)&gt;=12,MAX(G17:G19)&lt;=13),"JUVENIL",IF(AND(MAX(G17:G19)&gt;=14,MAX(G17:G19)&lt;=15),"CADETE",IF(AND(MAX(G17:G19)&gt;=16,MAX(G17:G19)&lt;=99),"SENIOR","ERROR EN DATOS APORTADOS"))))))))</f>
        <v/>
      </c>
      <c r="G15" s="57"/>
      <c r="H15" s="27"/>
    </row>
    <row r="16" spans="1:9" ht="16.5" thickBot="1" x14ac:dyDescent="0.3">
      <c r="A16" s="19"/>
      <c r="B16" s="41" t="s">
        <v>21</v>
      </c>
      <c r="C16" s="58" t="s">
        <v>2</v>
      </c>
      <c r="D16" s="59"/>
      <c r="E16" s="59"/>
      <c r="F16" s="20" t="s">
        <v>3</v>
      </c>
      <c r="G16" s="20" t="s">
        <v>4</v>
      </c>
      <c r="H16" s="21"/>
    </row>
    <row r="17" spans="1:8" x14ac:dyDescent="0.25">
      <c r="A17" s="15" t="s">
        <v>24</v>
      </c>
      <c r="B17" s="42"/>
      <c r="C17" s="60"/>
      <c r="D17" s="61"/>
      <c r="E17" s="61"/>
      <c r="F17" s="22"/>
      <c r="G17" s="23" t="str">
        <f>IF(F17=""," ",DATEDIF(F17,$D$2,"y"))</f>
        <v xml:space="preserve"> </v>
      </c>
      <c r="H17" s="30"/>
    </row>
    <row r="18" spans="1:8" x14ac:dyDescent="0.25">
      <c r="A18" s="16" t="s">
        <v>25</v>
      </c>
      <c r="B18" s="43"/>
      <c r="C18" s="50"/>
      <c r="D18" s="50"/>
      <c r="E18" s="50"/>
      <c r="F18" s="1"/>
      <c r="G18" s="2" t="str">
        <f t="shared" ref="G18:G19" si="2">IF(F18=""," ",DATEDIF(F18,$D$2,"y"))</f>
        <v xml:space="preserve"> </v>
      </c>
      <c r="H18" s="31"/>
    </row>
    <row r="19" spans="1:8" ht="16.5" thickBot="1" x14ac:dyDescent="0.3">
      <c r="A19" s="17" t="s">
        <v>26</v>
      </c>
      <c r="B19" s="44"/>
      <c r="C19" s="51"/>
      <c r="D19" s="51"/>
      <c r="E19" s="51"/>
      <c r="F19" s="6"/>
      <c r="G19" s="3" t="str">
        <f t="shared" si="2"/>
        <v xml:space="preserve"> </v>
      </c>
      <c r="H19" s="32"/>
    </row>
    <row r="20" spans="1:8" ht="16.5" thickBot="1" x14ac:dyDescent="0.3"/>
    <row r="21" spans="1:8" ht="16.5" thickBot="1" x14ac:dyDescent="0.3">
      <c r="A21" s="18"/>
      <c r="C21" s="54" t="s">
        <v>1</v>
      </c>
      <c r="D21" s="55"/>
      <c r="E21" s="55"/>
      <c r="F21" s="56" t="str">
        <f>IF(OR(F23="",F24="",F25=""),"",IF(AND(MAX(G23:G25)&gt;=1,MAX(G23:G25)&lt;=5),"BENJAMIN",IF(AND(MAX(G23:G25)&gt;=6,MAX(G23:G25)&lt;=7),"BENJAMIN",IF(AND(MAX(G23:G25)&gt;=8,MAX(G23:G25)&lt;=9),"ALEVIN",IF(AND(MAX(G23:G25)&gt;=10,MAX(G23:G25)&lt;=11),"INFANTIL",IF(AND(MAX(G23:G25)&gt;=12,MAX(G23:G25)&lt;=13),"JUVENIL",IF(AND(MAX(G23:G25)&gt;=14,MAX(G23:G25)&lt;=15),"CADETE",IF(AND(MAX(G23:G25)&gt;=16,MAX(G23:G25)&lt;=99),"SENIOR","ERROR EN DATOS APORTADOS"))))))))</f>
        <v/>
      </c>
      <c r="G21" s="57"/>
      <c r="H21" s="27"/>
    </row>
    <row r="22" spans="1:8" ht="16.5" thickBot="1" x14ac:dyDescent="0.3">
      <c r="A22" s="19"/>
      <c r="B22" s="41" t="s">
        <v>21</v>
      </c>
      <c r="C22" s="58" t="s">
        <v>2</v>
      </c>
      <c r="D22" s="59"/>
      <c r="E22" s="59"/>
      <c r="F22" s="20" t="s">
        <v>3</v>
      </c>
      <c r="G22" s="20" t="s">
        <v>4</v>
      </c>
      <c r="H22" s="21"/>
    </row>
    <row r="23" spans="1:8" x14ac:dyDescent="0.25">
      <c r="A23" s="15" t="s">
        <v>24</v>
      </c>
      <c r="B23" s="42"/>
      <c r="C23" s="60"/>
      <c r="D23" s="61"/>
      <c r="E23" s="61"/>
      <c r="F23" s="22"/>
      <c r="G23" s="23" t="str">
        <f>IF(F23=""," ",DATEDIF(F23,$D$2,"y"))</f>
        <v xml:space="preserve"> </v>
      </c>
      <c r="H23" s="30"/>
    </row>
    <row r="24" spans="1:8" x14ac:dyDescent="0.25">
      <c r="A24" s="16" t="s">
        <v>25</v>
      </c>
      <c r="B24" s="43"/>
      <c r="C24" s="50"/>
      <c r="D24" s="50"/>
      <c r="E24" s="50"/>
      <c r="F24" s="1"/>
      <c r="G24" s="2" t="str">
        <f t="shared" ref="G24:G25" si="3">IF(F24=""," ",DATEDIF(F24,$D$2,"y"))</f>
        <v xml:space="preserve"> </v>
      </c>
      <c r="H24" s="31"/>
    </row>
    <row r="25" spans="1:8" ht="16.5" thickBot="1" x14ac:dyDescent="0.3">
      <c r="A25" s="17" t="s">
        <v>26</v>
      </c>
      <c r="B25" s="44"/>
      <c r="C25" s="51"/>
      <c r="D25" s="51"/>
      <c r="E25" s="51"/>
      <c r="F25" s="6"/>
      <c r="G25" s="3" t="str">
        <f t="shared" si="3"/>
        <v xml:space="preserve"> </v>
      </c>
      <c r="H25" s="32"/>
    </row>
    <row r="26" spans="1:8" ht="16.5" thickBot="1" x14ac:dyDescent="0.3"/>
    <row r="27" spans="1:8" ht="16.5" thickBot="1" x14ac:dyDescent="0.3">
      <c r="A27" s="18"/>
      <c r="C27" s="54" t="s">
        <v>1</v>
      </c>
      <c r="D27" s="55"/>
      <c r="E27" s="55"/>
      <c r="F27" s="56" t="str">
        <f>IF(OR(F29="",F30="",F31=""),"",IF(AND(MAX(G29:G31)&gt;=1,MAX(G29:G31)&lt;=5),"BENJAMIN",IF(AND(MAX(G29:G31)&gt;=6,MAX(G29:G31)&lt;=7),"BENJAMIN",IF(AND(MAX(G29:G31)&gt;=8,MAX(G29:G31)&lt;=9),"ALEVIN",IF(AND(MAX(G29:G31)&gt;=10,MAX(G29:G31)&lt;=11),"INFANTIL",IF(AND(MAX(G29:G31)&gt;=12,MAX(G29:G31)&lt;=13),"JUVENIL",IF(AND(MAX(G29:G31)&gt;=14,MAX(G29:G31)&lt;=15),"CADETE",IF(AND(MAX(G29:G31)&gt;=16,MAX(G29:G31)&lt;=99),"SENIOR","ERROR EN DATOS APORTADOS"))))))))</f>
        <v/>
      </c>
      <c r="G27" s="57"/>
      <c r="H27" s="27"/>
    </row>
    <row r="28" spans="1:8" ht="16.5" thickBot="1" x14ac:dyDescent="0.3">
      <c r="A28" s="19"/>
      <c r="B28" s="41" t="s">
        <v>21</v>
      </c>
      <c r="C28" s="58" t="s">
        <v>2</v>
      </c>
      <c r="D28" s="59"/>
      <c r="E28" s="59"/>
      <c r="F28" s="20" t="s">
        <v>3</v>
      </c>
      <c r="G28" s="20" t="s">
        <v>4</v>
      </c>
      <c r="H28" s="21"/>
    </row>
    <row r="29" spans="1:8" x14ac:dyDescent="0.25">
      <c r="A29" s="15" t="s">
        <v>24</v>
      </c>
      <c r="B29" s="42"/>
      <c r="C29" s="60"/>
      <c r="D29" s="61"/>
      <c r="E29" s="61"/>
      <c r="F29" s="22"/>
      <c r="G29" s="23" t="str">
        <f>IF(F29=""," ",DATEDIF(F29,$D$2,"y"))</f>
        <v xml:space="preserve"> </v>
      </c>
      <c r="H29" s="30"/>
    </row>
    <row r="30" spans="1:8" x14ac:dyDescent="0.25">
      <c r="A30" s="16" t="s">
        <v>25</v>
      </c>
      <c r="B30" s="43"/>
      <c r="C30" s="50"/>
      <c r="D30" s="50"/>
      <c r="E30" s="50"/>
      <c r="F30" s="1"/>
      <c r="G30" s="2" t="str">
        <f t="shared" ref="G30:G31" si="4">IF(F30=""," ",DATEDIF(F30,$D$2,"y"))</f>
        <v xml:space="preserve"> </v>
      </c>
      <c r="H30" s="31"/>
    </row>
    <row r="31" spans="1:8" ht="16.5" thickBot="1" x14ac:dyDescent="0.3">
      <c r="A31" s="17" t="s">
        <v>26</v>
      </c>
      <c r="B31" s="44"/>
      <c r="C31" s="51"/>
      <c r="D31" s="51"/>
      <c r="E31" s="51"/>
      <c r="F31" s="6"/>
      <c r="G31" s="3" t="str">
        <f t="shared" si="4"/>
        <v xml:space="preserve"> </v>
      </c>
      <c r="H31" s="32"/>
    </row>
    <row r="32" spans="1:8" ht="16.5" thickBot="1" x14ac:dyDescent="0.3"/>
    <row r="33" spans="1:8" ht="16.5" thickBot="1" x14ac:dyDescent="0.3">
      <c r="A33" s="18"/>
      <c r="C33" s="54" t="s">
        <v>1</v>
      </c>
      <c r="D33" s="55"/>
      <c r="E33" s="55"/>
      <c r="F33" s="56" t="str">
        <f>IF(OR(F35="",F36="",F37=""),"",IF(AND(MAX(G35:G37)&gt;=1,MAX(G35:G37)&lt;=5),"BENJAMIN",IF(AND(MAX(G35:G37)&gt;=6,MAX(G35:G37)&lt;=7),"BENJAMIN",IF(AND(MAX(G35:G37)&gt;=8,MAX(G35:G37)&lt;=9),"ALEVIN",IF(AND(MAX(G35:G37)&gt;=10,MAX(G35:G37)&lt;=11),"INFANTIL",IF(AND(MAX(G35:G37)&gt;=12,MAX(G35:G37)&lt;=13),"JUVENIL",IF(AND(MAX(G35:G37)&gt;=14,MAX(G35:G37)&lt;=15),"CADETE",IF(AND(MAX(G35:G37)&gt;=16,MAX(G35:G37)&lt;=99),"SENIOR","ERROR EN DATOS APORTADOS"))))))))</f>
        <v/>
      </c>
      <c r="G33" s="57"/>
      <c r="H33" s="27"/>
    </row>
    <row r="34" spans="1:8" ht="16.5" thickBot="1" x14ac:dyDescent="0.3">
      <c r="A34" s="19"/>
      <c r="B34" s="41" t="s">
        <v>21</v>
      </c>
      <c r="C34" s="58" t="s">
        <v>2</v>
      </c>
      <c r="D34" s="59"/>
      <c r="E34" s="59"/>
      <c r="F34" s="20" t="s">
        <v>3</v>
      </c>
      <c r="G34" s="20" t="s">
        <v>4</v>
      </c>
      <c r="H34" s="21"/>
    </row>
    <row r="35" spans="1:8" x14ac:dyDescent="0.25">
      <c r="A35" s="15" t="s">
        <v>24</v>
      </c>
      <c r="B35" s="42"/>
      <c r="C35" s="60"/>
      <c r="D35" s="61"/>
      <c r="E35" s="61"/>
      <c r="F35" s="22"/>
      <c r="G35" s="23" t="str">
        <f>IF(F35=""," ",DATEDIF(F35,$D$2,"y"))</f>
        <v xml:space="preserve"> </v>
      </c>
      <c r="H35" s="30"/>
    </row>
    <row r="36" spans="1:8" x14ac:dyDescent="0.25">
      <c r="A36" s="16" t="s">
        <v>25</v>
      </c>
      <c r="B36" s="43"/>
      <c r="C36" s="50"/>
      <c r="D36" s="50"/>
      <c r="E36" s="50"/>
      <c r="F36" s="1"/>
      <c r="G36" s="2" t="str">
        <f t="shared" ref="G36:G37" si="5">IF(F36=""," ",DATEDIF(F36,$D$2,"y"))</f>
        <v xml:space="preserve"> </v>
      </c>
      <c r="H36" s="31"/>
    </row>
    <row r="37" spans="1:8" ht="16.5" thickBot="1" x14ac:dyDescent="0.3">
      <c r="A37" s="17" t="s">
        <v>26</v>
      </c>
      <c r="B37" s="44"/>
      <c r="C37" s="51"/>
      <c r="D37" s="51"/>
      <c r="E37" s="51"/>
      <c r="F37" s="6"/>
      <c r="G37" s="3" t="str">
        <f t="shared" si="5"/>
        <v xml:space="preserve"> </v>
      </c>
      <c r="H37" s="32"/>
    </row>
    <row r="38" spans="1:8" ht="16.5" thickBot="1" x14ac:dyDescent="0.3"/>
    <row r="39" spans="1:8" ht="16.5" thickBot="1" x14ac:dyDescent="0.3">
      <c r="A39" s="18"/>
      <c r="C39" s="54" t="s">
        <v>1</v>
      </c>
      <c r="D39" s="55"/>
      <c r="E39" s="55"/>
      <c r="F39" s="56" t="str">
        <f>IF(OR(F41="",F42="",F43=""),"",IF(AND(MAX(G41:G43)&gt;=1,MAX(G41:G43)&lt;=5),"BENJAMIN",IF(AND(MAX(G41:G43)&gt;=6,MAX(G41:G43)&lt;=7),"BENJAMIN",IF(AND(MAX(G41:G43)&gt;=8,MAX(G41:G43)&lt;=9),"ALEVIN",IF(AND(MAX(G41:G43)&gt;=10,MAX(G41:G43)&lt;=11),"INFANTIL",IF(AND(MAX(G41:G43)&gt;=12,MAX(G41:G43)&lt;=13),"JUVENIL",IF(AND(MAX(G41:G43)&gt;=14,MAX(G41:G43)&lt;=15),"CADETE",IF(AND(MAX(G41:G43)&gt;=16,MAX(G41:G43)&lt;=99),"SENIOR","ERROR EN DATOS APORTADOS"))))))))</f>
        <v/>
      </c>
      <c r="G39" s="57"/>
      <c r="H39" s="27"/>
    </row>
    <row r="40" spans="1:8" ht="16.5" thickBot="1" x14ac:dyDescent="0.3">
      <c r="A40" s="19"/>
      <c r="B40" s="41" t="s">
        <v>21</v>
      </c>
      <c r="C40" s="58" t="s">
        <v>2</v>
      </c>
      <c r="D40" s="59"/>
      <c r="E40" s="59"/>
      <c r="F40" s="20" t="s">
        <v>3</v>
      </c>
      <c r="G40" s="20" t="s">
        <v>4</v>
      </c>
      <c r="H40" s="21"/>
    </row>
    <row r="41" spans="1:8" x14ac:dyDescent="0.25">
      <c r="A41" s="15" t="s">
        <v>24</v>
      </c>
      <c r="B41" s="42"/>
      <c r="C41" s="60"/>
      <c r="D41" s="61"/>
      <c r="E41" s="61"/>
      <c r="F41" s="22"/>
      <c r="G41" s="23" t="str">
        <f>IF(F41=""," ",DATEDIF(F41,$D$2,"y"))</f>
        <v xml:space="preserve"> </v>
      </c>
      <c r="H41" s="30"/>
    </row>
    <row r="42" spans="1:8" x14ac:dyDescent="0.25">
      <c r="A42" s="16" t="s">
        <v>25</v>
      </c>
      <c r="B42" s="43"/>
      <c r="C42" s="50"/>
      <c r="D42" s="50"/>
      <c r="E42" s="50"/>
      <c r="F42" s="1"/>
      <c r="G42" s="2" t="str">
        <f t="shared" ref="G42:G43" si="6">IF(F42=""," ",DATEDIF(F42,$D$2,"y"))</f>
        <v xml:space="preserve"> </v>
      </c>
      <c r="H42" s="31"/>
    </row>
    <row r="43" spans="1:8" ht="16.5" thickBot="1" x14ac:dyDescent="0.3">
      <c r="A43" s="17" t="s">
        <v>26</v>
      </c>
      <c r="B43" s="44"/>
      <c r="C43" s="51"/>
      <c r="D43" s="51"/>
      <c r="E43" s="51"/>
      <c r="F43" s="6"/>
      <c r="G43" s="3" t="str">
        <f t="shared" si="6"/>
        <v xml:space="preserve"> </v>
      </c>
      <c r="H43" s="32"/>
    </row>
    <row r="44" spans="1:8" ht="18.75" x14ac:dyDescent="0.3">
      <c r="C44" s="7"/>
      <c r="D44" s="7"/>
      <c r="E44" s="52" t="s">
        <v>27</v>
      </c>
      <c r="F44" s="52"/>
      <c r="G44" s="52"/>
      <c r="H44" s="7"/>
    </row>
    <row r="45" spans="1:8" ht="21" thickBot="1" x14ac:dyDescent="0.3">
      <c r="C45" s="10" t="s">
        <v>22</v>
      </c>
      <c r="D45" s="9">
        <v>45657</v>
      </c>
      <c r="E45" s="8"/>
      <c r="F45" s="12" t="s">
        <v>0</v>
      </c>
      <c r="G45" s="53" t="str">
        <f>IF(G2="","",G2)</f>
        <v/>
      </c>
      <c r="H45" s="53"/>
    </row>
    <row r="46" spans="1:8" ht="16.5" thickBot="1" x14ac:dyDescent="0.3">
      <c r="A46" s="18"/>
      <c r="C46" s="54" t="s">
        <v>1</v>
      </c>
      <c r="D46" s="55"/>
      <c r="E46" s="55"/>
      <c r="F46" s="56" t="str">
        <f>IF(OR(F48="",F49="",F50=""),"",IF(AND(MAX(G48:G50)&gt;=1,MAX(G48:G50)&lt;=5),"BENJAMIN",IF(AND(MAX(G48:G50)&gt;=6,MAX(G48:G50)&lt;=7),"BENJAMIN",IF(AND(MAX(G48:G50)&gt;=8,MAX(G48:G50)&lt;=9),"ALEVIN",IF(AND(MAX(G48:G50)&gt;=10,MAX(G48:G50)&lt;=11),"INFANTIL",IF(AND(MAX(G48:G50)&gt;=12,MAX(G48:G50)&lt;=13),"JUVENIL",IF(AND(MAX(G48:G50)&gt;=14,MAX(G48:G50)&lt;=15),"CADETE",IF(AND(MAX(G48:G50)&gt;=16,MAX(G48:G50)&lt;=99),"SENIOR","ERROR EN DATOS APORTADOS"))))))))</f>
        <v/>
      </c>
      <c r="G46" s="57"/>
      <c r="H46" s="27"/>
    </row>
    <row r="47" spans="1:8" ht="16.5" thickBot="1" x14ac:dyDescent="0.3">
      <c r="A47" s="19"/>
      <c r="B47" s="41" t="s">
        <v>21</v>
      </c>
      <c r="C47" s="58" t="s">
        <v>2</v>
      </c>
      <c r="D47" s="59"/>
      <c r="E47" s="59"/>
      <c r="F47" s="20" t="s">
        <v>3</v>
      </c>
      <c r="G47" s="20" t="s">
        <v>4</v>
      </c>
      <c r="H47" s="21"/>
    </row>
    <row r="48" spans="1:8" x14ac:dyDescent="0.25">
      <c r="A48" s="15" t="s">
        <v>24</v>
      </c>
      <c r="B48" s="42"/>
      <c r="C48" s="60"/>
      <c r="D48" s="61"/>
      <c r="E48" s="61"/>
      <c r="F48" s="22"/>
      <c r="G48" s="23" t="str">
        <f>IF(F48=""," ",DATEDIF(F48,$D$2,"y"))</f>
        <v xml:space="preserve"> </v>
      </c>
      <c r="H48" s="30"/>
    </row>
    <row r="49" spans="1:8" x14ac:dyDescent="0.25">
      <c r="A49" s="16" t="s">
        <v>25</v>
      </c>
      <c r="B49" s="43"/>
      <c r="C49" s="50"/>
      <c r="D49" s="50"/>
      <c r="E49" s="50"/>
      <c r="F49" s="1"/>
      <c r="G49" s="2" t="str">
        <f t="shared" ref="G49:G50" si="7">IF(F49=""," ",DATEDIF(F49,$D$2,"y"))</f>
        <v xml:space="preserve"> </v>
      </c>
      <c r="H49" s="31"/>
    </row>
    <row r="50" spans="1:8" ht="16.5" thickBot="1" x14ac:dyDescent="0.3">
      <c r="A50" s="17" t="s">
        <v>26</v>
      </c>
      <c r="B50" s="44"/>
      <c r="C50" s="51"/>
      <c r="D50" s="51"/>
      <c r="E50" s="51"/>
      <c r="F50" s="6"/>
      <c r="G50" s="3" t="str">
        <f t="shared" si="7"/>
        <v xml:space="preserve"> </v>
      </c>
      <c r="H50" s="32"/>
    </row>
    <row r="51" spans="1:8" ht="16.5" thickBot="1" x14ac:dyDescent="0.3"/>
    <row r="52" spans="1:8" ht="16.5" thickBot="1" x14ac:dyDescent="0.3">
      <c r="A52" s="18"/>
      <c r="C52" s="54" t="s">
        <v>1</v>
      </c>
      <c r="D52" s="55"/>
      <c r="E52" s="55"/>
      <c r="F52" s="56" t="str">
        <f>IF(OR(F54="",F55="",F56=""),"",IF(AND(MAX(G54:G56)&gt;=1,MAX(G54:G56)&lt;=5),"BENJAMIN",IF(AND(MAX(G54:G56)&gt;=6,MAX(G54:G56)&lt;=7),"BENJAMIN",IF(AND(MAX(G54:G56)&gt;=8,MAX(G54:G56)&lt;=9),"ALEVIN",IF(AND(MAX(G54:G56)&gt;=10,MAX(G54:G56)&lt;=11),"INFANTIL",IF(AND(MAX(G54:G56)&gt;=12,MAX(G54:G56)&lt;=13),"JUVENIL",IF(AND(MAX(G54:G56)&gt;=14,MAX(G54:G56)&lt;=15),"CADETE",IF(AND(MAX(G54:G56)&gt;=16,MAX(G54:G56)&lt;=99),"SENIOR","ERROR EN DATOS APORTADOS"))))))))</f>
        <v/>
      </c>
      <c r="G52" s="57"/>
      <c r="H52" s="27"/>
    </row>
    <row r="53" spans="1:8" ht="16.5" thickBot="1" x14ac:dyDescent="0.3">
      <c r="A53" s="19"/>
      <c r="B53" s="41" t="s">
        <v>21</v>
      </c>
      <c r="C53" s="58" t="s">
        <v>2</v>
      </c>
      <c r="D53" s="59"/>
      <c r="E53" s="59"/>
      <c r="F53" s="20" t="s">
        <v>3</v>
      </c>
      <c r="G53" s="20" t="s">
        <v>4</v>
      </c>
      <c r="H53" s="21"/>
    </row>
    <row r="54" spans="1:8" x14ac:dyDescent="0.25">
      <c r="A54" s="15" t="s">
        <v>24</v>
      </c>
      <c r="B54" s="42"/>
      <c r="C54" s="60"/>
      <c r="D54" s="61"/>
      <c r="E54" s="61"/>
      <c r="F54" s="22"/>
      <c r="G54" s="23" t="str">
        <f>IF(F54=""," ",DATEDIF(F54,$D$2,"y"))</f>
        <v xml:space="preserve"> </v>
      </c>
      <c r="H54" s="30"/>
    </row>
    <row r="55" spans="1:8" x14ac:dyDescent="0.25">
      <c r="A55" s="16" t="s">
        <v>25</v>
      </c>
      <c r="B55" s="43"/>
      <c r="C55" s="50"/>
      <c r="D55" s="50"/>
      <c r="E55" s="50"/>
      <c r="F55" s="1"/>
      <c r="G55" s="2" t="str">
        <f t="shared" ref="G55:G56" si="8">IF(F55=""," ",DATEDIF(F55,$D$2,"y"))</f>
        <v xml:space="preserve"> </v>
      </c>
      <c r="H55" s="31"/>
    </row>
    <row r="56" spans="1:8" ht="16.5" thickBot="1" x14ac:dyDescent="0.3">
      <c r="A56" s="17" t="s">
        <v>26</v>
      </c>
      <c r="B56" s="44"/>
      <c r="C56" s="51"/>
      <c r="D56" s="51"/>
      <c r="E56" s="51"/>
      <c r="F56" s="6"/>
      <c r="G56" s="3" t="str">
        <f t="shared" si="8"/>
        <v xml:space="preserve"> </v>
      </c>
      <c r="H56" s="32"/>
    </row>
    <row r="57" spans="1:8" ht="16.5" thickBot="1" x14ac:dyDescent="0.3"/>
    <row r="58" spans="1:8" ht="16.5" thickBot="1" x14ac:dyDescent="0.3">
      <c r="A58" s="18"/>
      <c r="C58" s="54" t="s">
        <v>1</v>
      </c>
      <c r="D58" s="55"/>
      <c r="E58" s="55"/>
      <c r="F58" s="56" t="str">
        <f>IF(OR(F60="",F61="",F62=""),"",IF(AND(MAX(G60:G62)&gt;=1,MAX(G60:G62)&lt;=5),"BENJAMIN",IF(AND(MAX(G60:G62)&gt;=6,MAX(G60:G62)&lt;=7),"BENJAMIN",IF(AND(MAX(G60:G62)&gt;=8,MAX(G60:G62)&lt;=9),"ALEVIN",IF(AND(MAX(G60:G62)&gt;=10,MAX(G60:G62)&lt;=11),"INFANTIL",IF(AND(MAX(G60:G62)&gt;=12,MAX(G60:G62)&lt;=13),"JUVENIL",IF(AND(MAX(G60:G62)&gt;=14,MAX(G60:G62)&lt;=15),"CADETE",IF(AND(MAX(G60:G62)&gt;=16,MAX(G60:G62)&lt;=99),"SENIOR","ERROR EN DATOS APORTADOS"))))))))</f>
        <v/>
      </c>
      <c r="G58" s="57"/>
      <c r="H58" s="27"/>
    </row>
    <row r="59" spans="1:8" ht="16.5" thickBot="1" x14ac:dyDescent="0.3">
      <c r="A59" s="19"/>
      <c r="B59" s="41" t="s">
        <v>21</v>
      </c>
      <c r="C59" s="58" t="s">
        <v>2</v>
      </c>
      <c r="D59" s="59"/>
      <c r="E59" s="59"/>
      <c r="F59" s="20" t="s">
        <v>3</v>
      </c>
      <c r="G59" s="20" t="s">
        <v>4</v>
      </c>
      <c r="H59" s="21"/>
    </row>
    <row r="60" spans="1:8" x14ac:dyDescent="0.25">
      <c r="A60" s="15" t="s">
        <v>24</v>
      </c>
      <c r="B60" s="42"/>
      <c r="C60" s="60"/>
      <c r="D60" s="61"/>
      <c r="E60" s="61"/>
      <c r="F60" s="22"/>
      <c r="G60" s="23" t="str">
        <f>IF(F60=""," ",DATEDIF(F60,$D$2,"y"))</f>
        <v xml:space="preserve"> </v>
      </c>
      <c r="H60" s="30"/>
    </row>
    <row r="61" spans="1:8" x14ac:dyDescent="0.25">
      <c r="A61" s="16" t="s">
        <v>25</v>
      </c>
      <c r="B61" s="43"/>
      <c r="C61" s="50"/>
      <c r="D61" s="50"/>
      <c r="E61" s="50"/>
      <c r="F61" s="1"/>
      <c r="G61" s="2" t="str">
        <f t="shared" ref="G61:G62" si="9">IF(F61=""," ",DATEDIF(F61,$D$2,"y"))</f>
        <v xml:space="preserve"> </v>
      </c>
      <c r="H61" s="31"/>
    </row>
    <row r="62" spans="1:8" ht="16.5" thickBot="1" x14ac:dyDescent="0.3">
      <c r="A62" s="17" t="s">
        <v>26</v>
      </c>
      <c r="B62" s="44"/>
      <c r="C62" s="51"/>
      <c r="D62" s="51"/>
      <c r="E62" s="51"/>
      <c r="F62" s="6"/>
      <c r="G62" s="3" t="str">
        <f t="shared" si="9"/>
        <v xml:space="preserve"> </v>
      </c>
      <c r="H62" s="32"/>
    </row>
    <row r="63" spans="1:8" ht="16.5" thickBot="1" x14ac:dyDescent="0.3"/>
    <row r="64" spans="1:8" ht="16.5" thickBot="1" x14ac:dyDescent="0.3">
      <c r="A64" s="18"/>
      <c r="C64" s="54" t="s">
        <v>1</v>
      </c>
      <c r="D64" s="55"/>
      <c r="E64" s="55"/>
      <c r="F64" s="56" t="str">
        <f>IF(OR(F66="",F67="",F68=""),"",IF(AND(MAX(G66:G68)&gt;=1,MAX(G66:G68)&lt;=5),"BENJAMIN",IF(AND(MAX(G66:G68)&gt;=6,MAX(G66:G68)&lt;=7),"BENJAMIN",IF(AND(MAX(G66:G68)&gt;=8,MAX(G66:G68)&lt;=9),"ALEVIN",IF(AND(MAX(G66:G68)&gt;=10,MAX(G66:G68)&lt;=11),"INFANTIL",IF(AND(MAX(G66:G68)&gt;=12,MAX(G66:G68)&lt;=13),"JUVENIL",IF(AND(MAX(G66:G68)&gt;=14,MAX(G66:G68)&lt;=15),"CADETE",IF(AND(MAX(G66:G68)&gt;=16,MAX(G66:G68)&lt;=99),"SENIOR","ERROR EN DATOS APORTADOS"))))))))</f>
        <v/>
      </c>
      <c r="G64" s="57"/>
      <c r="H64" s="27"/>
    </row>
    <row r="65" spans="1:8" ht="16.5" thickBot="1" x14ac:dyDescent="0.3">
      <c r="A65" s="19"/>
      <c r="B65" s="41" t="s">
        <v>21</v>
      </c>
      <c r="C65" s="58" t="s">
        <v>2</v>
      </c>
      <c r="D65" s="59"/>
      <c r="E65" s="59"/>
      <c r="F65" s="20" t="s">
        <v>3</v>
      </c>
      <c r="G65" s="20" t="s">
        <v>4</v>
      </c>
      <c r="H65" s="21"/>
    </row>
    <row r="66" spans="1:8" x14ac:dyDescent="0.25">
      <c r="A66" s="15" t="s">
        <v>24</v>
      </c>
      <c r="B66" s="42"/>
      <c r="C66" s="60"/>
      <c r="D66" s="61"/>
      <c r="E66" s="61"/>
      <c r="F66" s="22"/>
      <c r="G66" s="23" t="str">
        <f>IF(F66=""," ",DATEDIF(F66,$D$2,"y"))</f>
        <v xml:space="preserve"> </v>
      </c>
      <c r="H66" s="30"/>
    </row>
    <row r="67" spans="1:8" x14ac:dyDescent="0.25">
      <c r="A67" s="16" t="s">
        <v>25</v>
      </c>
      <c r="B67" s="43"/>
      <c r="C67" s="50"/>
      <c r="D67" s="50"/>
      <c r="E67" s="50"/>
      <c r="F67" s="1"/>
      <c r="G67" s="2" t="str">
        <f t="shared" ref="G67:G68" si="10">IF(F67=""," ",DATEDIF(F67,$D$2,"y"))</f>
        <v xml:space="preserve"> </v>
      </c>
      <c r="H67" s="31"/>
    </row>
    <row r="68" spans="1:8" ht="16.5" thickBot="1" x14ac:dyDescent="0.3">
      <c r="A68" s="17" t="s">
        <v>26</v>
      </c>
      <c r="B68" s="44"/>
      <c r="C68" s="51"/>
      <c r="D68" s="51"/>
      <c r="E68" s="51"/>
      <c r="F68" s="6"/>
      <c r="G68" s="3" t="str">
        <f t="shared" si="10"/>
        <v xml:space="preserve"> </v>
      </c>
      <c r="H68" s="32"/>
    </row>
    <row r="69" spans="1:8" ht="16.5" thickBot="1" x14ac:dyDescent="0.3"/>
    <row r="70" spans="1:8" ht="16.5" thickBot="1" x14ac:dyDescent="0.3">
      <c r="A70" s="18"/>
      <c r="C70" s="54" t="s">
        <v>1</v>
      </c>
      <c r="D70" s="55"/>
      <c r="E70" s="55"/>
      <c r="F70" s="56" t="str">
        <f>IF(OR(F72="",F73="",F74=""),"",IF(AND(MAX(G72:G74)&gt;=1,MAX(G72:G74)&lt;=5),"BENJAMIN",IF(AND(MAX(G72:G74)&gt;=6,MAX(G72:G74)&lt;=7),"BENJAMIN",IF(AND(MAX(G72:G74)&gt;=8,MAX(G72:G74)&lt;=9),"ALEVIN",IF(AND(MAX(G72:G74)&gt;=10,MAX(G72:G74)&lt;=11),"INFANTIL",IF(AND(MAX(G72:G74)&gt;=12,MAX(G72:G74)&lt;=13),"JUVENIL",IF(AND(MAX(G72:G74)&gt;=14,MAX(G72:G74)&lt;=15),"CADETE",IF(AND(MAX(G72:G74)&gt;=16,MAX(G72:G74)&lt;=99),"SENIOR","ERROR EN DATOS APORTADOS"))))))))</f>
        <v/>
      </c>
      <c r="G70" s="57"/>
      <c r="H70" s="27"/>
    </row>
    <row r="71" spans="1:8" ht="16.5" thickBot="1" x14ac:dyDescent="0.3">
      <c r="A71" s="19"/>
      <c r="B71" s="41" t="s">
        <v>21</v>
      </c>
      <c r="C71" s="58" t="s">
        <v>2</v>
      </c>
      <c r="D71" s="59"/>
      <c r="E71" s="59"/>
      <c r="F71" s="20" t="s">
        <v>3</v>
      </c>
      <c r="G71" s="20" t="s">
        <v>4</v>
      </c>
      <c r="H71" s="21"/>
    </row>
    <row r="72" spans="1:8" x14ac:dyDescent="0.25">
      <c r="A72" s="15" t="s">
        <v>24</v>
      </c>
      <c r="B72" s="42"/>
      <c r="C72" s="60"/>
      <c r="D72" s="61"/>
      <c r="E72" s="61"/>
      <c r="F72" s="22"/>
      <c r="G72" s="23" t="str">
        <f>IF(F72=""," ",DATEDIF(F72,$D$2,"y"))</f>
        <v xml:space="preserve"> </v>
      </c>
      <c r="H72" s="30"/>
    </row>
    <row r="73" spans="1:8" x14ac:dyDescent="0.25">
      <c r="A73" s="16" t="s">
        <v>25</v>
      </c>
      <c r="B73" s="43"/>
      <c r="C73" s="50"/>
      <c r="D73" s="50"/>
      <c r="E73" s="50"/>
      <c r="F73" s="1"/>
      <c r="G73" s="2" t="str">
        <f t="shared" ref="G73:G74" si="11">IF(F73=""," ",DATEDIF(F73,$D$2,"y"))</f>
        <v xml:space="preserve"> </v>
      </c>
      <c r="H73" s="31"/>
    </row>
    <row r="74" spans="1:8" ht="16.5" thickBot="1" x14ac:dyDescent="0.3">
      <c r="A74" s="17" t="s">
        <v>26</v>
      </c>
      <c r="B74" s="44"/>
      <c r="C74" s="51"/>
      <c r="D74" s="51"/>
      <c r="E74" s="51"/>
      <c r="F74" s="6"/>
      <c r="G74" s="3" t="str">
        <f t="shared" si="11"/>
        <v xml:space="preserve"> </v>
      </c>
      <c r="H74" s="32"/>
    </row>
    <row r="75" spans="1:8" ht="16.5" thickBot="1" x14ac:dyDescent="0.3"/>
    <row r="76" spans="1:8" ht="16.5" thickBot="1" x14ac:dyDescent="0.3">
      <c r="A76" s="18"/>
      <c r="C76" s="54" t="s">
        <v>1</v>
      </c>
      <c r="D76" s="55"/>
      <c r="E76" s="55"/>
      <c r="F76" s="56" t="str">
        <f>IF(OR(F78="",F79="",F80=""),"",IF(AND(MAX(G78:G80)&gt;=1,MAX(G78:G80)&lt;=5),"BENJAMIN",IF(AND(MAX(G78:G80)&gt;=6,MAX(G78:G80)&lt;=7),"BENJAMIN",IF(AND(MAX(G78:G80)&gt;=8,MAX(G78:G80)&lt;=9),"ALEVIN",IF(AND(MAX(G78:G80)&gt;=10,MAX(G78:G80)&lt;=11),"INFANTIL",IF(AND(MAX(G78:G80)&gt;=12,MAX(G78:G80)&lt;=13),"JUVENIL",IF(AND(MAX(G78:G80)&gt;=14,MAX(G78:G80)&lt;=15),"CADETE",IF(AND(MAX(G78:G80)&gt;=16,MAX(G78:G80)&lt;=99),"SENIOR","ERROR EN DATOS APORTADOS"))))))))</f>
        <v/>
      </c>
      <c r="G76" s="57"/>
      <c r="H76" s="27"/>
    </row>
    <row r="77" spans="1:8" ht="16.5" thickBot="1" x14ac:dyDescent="0.3">
      <c r="A77" s="19"/>
      <c r="B77" s="41" t="s">
        <v>21</v>
      </c>
      <c r="C77" s="58" t="s">
        <v>2</v>
      </c>
      <c r="D77" s="59"/>
      <c r="E77" s="59"/>
      <c r="F77" s="20" t="s">
        <v>3</v>
      </c>
      <c r="G77" s="20" t="s">
        <v>4</v>
      </c>
      <c r="H77" s="21"/>
    </row>
    <row r="78" spans="1:8" x14ac:dyDescent="0.25">
      <c r="A78" s="15" t="s">
        <v>24</v>
      </c>
      <c r="B78" s="42"/>
      <c r="C78" s="60"/>
      <c r="D78" s="61"/>
      <c r="E78" s="61"/>
      <c r="F78" s="22"/>
      <c r="G78" s="23" t="str">
        <f>IF(F78=""," ",DATEDIF(F78,$D$2,"y"))</f>
        <v xml:space="preserve"> </v>
      </c>
      <c r="H78" s="30"/>
    </row>
    <row r="79" spans="1:8" x14ac:dyDescent="0.25">
      <c r="A79" s="16" t="s">
        <v>25</v>
      </c>
      <c r="B79" s="43"/>
      <c r="C79" s="50"/>
      <c r="D79" s="50"/>
      <c r="E79" s="50"/>
      <c r="F79" s="1"/>
      <c r="G79" s="2" t="str">
        <f t="shared" ref="G79:G80" si="12">IF(F79=""," ",DATEDIF(F79,$D$2,"y"))</f>
        <v xml:space="preserve"> </v>
      </c>
      <c r="H79" s="31"/>
    </row>
    <row r="80" spans="1:8" ht="16.5" thickBot="1" x14ac:dyDescent="0.3">
      <c r="A80" s="17" t="s">
        <v>26</v>
      </c>
      <c r="B80" s="44"/>
      <c r="C80" s="51"/>
      <c r="D80" s="51"/>
      <c r="E80" s="51"/>
      <c r="F80" s="6"/>
      <c r="G80" s="3" t="str">
        <f t="shared" si="12"/>
        <v xml:space="preserve"> </v>
      </c>
      <c r="H80" s="32"/>
    </row>
    <row r="81" spans="1:8" ht="16.5" thickBot="1" x14ac:dyDescent="0.3"/>
    <row r="82" spans="1:8" ht="16.5" thickBot="1" x14ac:dyDescent="0.3">
      <c r="A82" s="18"/>
      <c r="C82" s="54" t="s">
        <v>1</v>
      </c>
      <c r="D82" s="55"/>
      <c r="E82" s="55"/>
      <c r="F82" s="56" t="str">
        <f>IF(OR(F84="",F85="",F86=""),"",IF(AND(MAX(G84:G86)&gt;=1,MAX(G84:G86)&lt;=5),"BENJAMIN",IF(AND(MAX(G84:G86)&gt;=6,MAX(G84:G86)&lt;=7),"BENJAMIN",IF(AND(MAX(G84:G86)&gt;=8,MAX(G84:G86)&lt;=9),"ALEVIN",IF(AND(MAX(G84:G86)&gt;=10,MAX(G84:G86)&lt;=11),"INFANTIL",IF(AND(MAX(G84:G86)&gt;=12,MAX(G84:G86)&lt;=13),"JUVENIL",IF(AND(MAX(G84:G86)&gt;=14,MAX(G84:G86)&lt;=15),"CADETE",IF(AND(MAX(G84:G86)&gt;=16,MAX(G84:G86)&lt;=99),"SENIOR","ERROR EN DATOS APORTADOS"))))))))</f>
        <v/>
      </c>
      <c r="G82" s="57"/>
      <c r="H82" s="27"/>
    </row>
    <row r="83" spans="1:8" ht="16.5" thickBot="1" x14ac:dyDescent="0.3">
      <c r="A83" s="19"/>
      <c r="B83" s="41" t="s">
        <v>21</v>
      </c>
      <c r="C83" s="58" t="s">
        <v>2</v>
      </c>
      <c r="D83" s="59"/>
      <c r="E83" s="59"/>
      <c r="F83" s="20" t="s">
        <v>3</v>
      </c>
      <c r="G83" s="20" t="s">
        <v>4</v>
      </c>
      <c r="H83" s="21"/>
    </row>
    <row r="84" spans="1:8" x14ac:dyDescent="0.25">
      <c r="A84" s="15" t="s">
        <v>24</v>
      </c>
      <c r="B84" s="42"/>
      <c r="C84" s="60"/>
      <c r="D84" s="61"/>
      <c r="E84" s="61"/>
      <c r="F84" s="22"/>
      <c r="G84" s="23" t="str">
        <f>IF(F84=""," ",DATEDIF(F84,$D$2,"y"))</f>
        <v xml:space="preserve"> </v>
      </c>
      <c r="H84" s="30"/>
    </row>
    <row r="85" spans="1:8" x14ac:dyDescent="0.25">
      <c r="A85" s="16" t="s">
        <v>25</v>
      </c>
      <c r="B85" s="43"/>
      <c r="C85" s="50"/>
      <c r="D85" s="50"/>
      <c r="E85" s="50"/>
      <c r="F85" s="1"/>
      <c r="G85" s="2" t="str">
        <f t="shared" ref="G85:G86" si="13">IF(F85=""," ",DATEDIF(F85,$D$2,"y"))</f>
        <v xml:space="preserve"> </v>
      </c>
      <c r="H85" s="31"/>
    </row>
    <row r="86" spans="1:8" ht="16.5" thickBot="1" x14ac:dyDescent="0.3">
      <c r="A86" s="17" t="s">
        <v>26</v>
      </c>
      <c r="B86" s="44"/>
      <c r="C86" s="51"/>
      <c r="D86" s="51"/>
      <c r="E86" s="51"/>
      <c r="F86" s="6"/>
      <c r="G86" s="3" t="str">
        <f t="shared" si="13"/>
        <v xml:space="preserve"> </v>
      </c>
      <c r="H86" s="32"/>
    </row>
  </sheetData>
  <sheetProtection algorithmName="SHA-512" hashValue="a68pzEeHUIlWtQCRJm6q/NY4peYR8vRXIpkl0iS1X3oQ6xrjsxOwfKiby9zLsufUY557jL6U9jA0znscL8Blhw==" saltValue="PQAzUlp/9bcOxiFYjqZFJw==" spinCount="100000" sheet="1" objects="1" scenarios="1"/>
  <mergeCells count="88">
    <mergeCell ref="C85:E85"/>
    <mergeCell ref="C86:E86"/>
    <mergeCell ref="C79:E79"/>
    <mergeCell ref="C80:E80"/>
    <mergeCell ref="C82:E82"/>
    <mergeCell ref="F82:G82"/>
    <mergeCell ref="C83:E83"/>
    <mergeCell ref="C84:E84"/>
    <mergeCell ref="C73:E73"/>
    <mergeCell ref="C74:E74"/>
    <mergeCell ref="C76:E76"/>
    <mergeCell ref="F76:G76"/>
    <mergeCell ref="C77:E77"/>
    <mergeCell ref="C78:E78"/>
    <mergeCell ref="C72:E72"/>
    <mergeCell ref="C61:E61"/>
    <mergeCell ref="C62:E62"/>
    <mergeCell ref="C64:E64"/>
    <mergeCell ref="F64:G64"/>
    <mergeCell ref="C65:E65"/>
    <mergeCell ref="C66:E66"/>
    <mergeCell ref="C67:E67"/>
    <mergeCell ref="C68:E68"/>
    <mergeCell ref="C70:E70"/>
    <mergeCell ref="F70:G70"/>
    <mergeCell ref="C71:E71"/>
    <mergeCell ref="C60:E60"/>
    <mergeCell ref="C49:E49"/>
    <mergeCell ref="C50:E50"/>
    <mergeCell ref="C52:E52"/>
    <mergeCell ref="F52:G52"/>
    <mergeCell ref="C53:E53"/>
    <mergeCell ref="C54:E54"/>
    <mergeCell ref="C55:E55"/>
    <mergeCell ref="C56:E56"/>
    <mergeCell ref="C58:E58"/>
    <mergeCell ref="F58:G58"/>
    <mergeCell ref="C59:E59"/>
    <mergeCell ref="E44:G44"/>
    <mergeCell ref="G45:H45"/>
    <mergeCell ref="C46:E46"/>
    <mergeCell ref="F46:G46"/>
    <mergeCell ref="C47:E47"/>
    <mergeCell ref="C48:E48"/>
    <mergeCell ref="C42:E42"/>
    <mergeCell ref="C43:E43"/>
    <mergeCell ref="C9:E9"/>
    <mergeCell ref="F9:G9"/>
    <mergeCell ref="C10:E10"/>
    <mergeCell ref="C11:E11"/>
    <mergeCell ref="C36:E36"/>
    <mergeCell ref="C37:E37"/>
    <mergeCell ref="C39:E39"/>
    <mergeCell ref="F39:G39"/>
    <mergeCell ref="C40:E40"/>
    <mergeCell ref="C41:E41"/>
    <mergeCell ref="C30:E30"/>
    <mergeCell ref="C31:E31"/>
    <mergeCell ref="C33:E33"/>
    <mergeCell ref="F33:G33"/>
    <mergeCell ref="C34:E34"/>
    <mergeCell ref="C35:E35"/>
    <mergeCell ref="C24:E24"/>
    <mergeCell ref="C25:E25"/>
    <mergeCell ref="C27:E27"/>
    <mergeCell ref="F27:G27"/>
    <mergeCell ref="C28:E28"/>
    <mergeCell ref="C29:E29"/>
    <mergeCell ref="C23:E23"/>
    <mergeCell ref="C12:E12"/>
    <mergeCell ref="C13:E13"/>
    <mergeCell ref="C15:E15"/>
    <mergeCell ref="F15:G15"/>
    <mergeCell ref="C16:E16"/>
    <mergeCell ref="C17:E17"/>
    <mergeCell ref="C18:E18"/>
    <mergeCell ref="C19:E19"/>
    <mergeCell ref="C21:E21"/>
    <mergeCell ref="F21:G21"/>
    <mergeCell ref="C22:E22"/>
    <mergeCell ref="C6:E6"/>
    <mergeCell ref="C7:E7"/>
    <mergeCell ref="E1:G1"/>
    <mergeCell ref="G2:H2"/>
    <mergeCell ref="C3:E3"/>
    <mergeCell ref="F3:G3"/>
    <mergeCell ref="C4:E4"/>
    <mergeCell ref="C5:E5"/>
  </mergeCells>
  <dataValidations count="2">
    <dataValidation showInputMessage="1" showErrorMessage="1" error="NO CORRESPONDE A ESTA CATEGORIA" sqref="G5:G7 G11:G13 G17:G19 G23:G25 G29:G31 G35:G37 G41:G43 G48:G50 G54:G56 G60:G62 G66:G68 G72:G74 G78:G80 G84:G86" xr:uid="{75105E74-BA95-4294-9D38-A6011920D903}"/>
    <dataValidation allowBlank="1" showInputMessage="1" showErrorMessage="1" errorTitle="SOLO FECHAS IDÓNEAS" error="Sólo fechas entre 01-01-1950 y 31/12/2008" sqref="F5:F7 F11:F13 F17:F19 F23:F25 F29:F31 F35:F37 F41:F43 F48:F50 F54:F56 F60:F62 F66:F68 F72:F74 F78:F80 F84:F86" xr:uid="{CE304358-C4DF-4C68-A16E-0214093CB9C3}"/>
  </dataValidations>
  <pageMargins left="0.38541666666666669" right="0.30208333333333331" top="0.75" bottom="1.1458333333333333" header="0.31496062992125984" footer="0.31496062992125984"/>
  <pageSetup paperSize="9" orientation="portrait" horizontalDpi="300" verticalDpi="300" r:id="rId1"/>
  <headerFooter>
    <oddHeader>&amp;L&amp;G&amp;CTROFEO CORPUS 2025
Maracena 29/06/25&amp;R&amp;G</oddHeader>
    <oddFooter>&amp;C&amp;9DELEGACIÓN GRANADINA KARATE &amp;12
&amp;8C/ Santiago Lozano, Galería Comercial, Bajo 1-B 
18011-Granada. Móvil: 616-331-524 web: karategranada.com
Correo: info@karategranada.com 
&amp;R&amp;P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1AD72-02F5-4A95-8FDF-3A6D89C34638}">
  <dimension ref="A1:I125"/>
  <sheetViews>
    <sheetView showGridLines="0" view="pageLayout" zoomScaleNormal="100" workbookViewId="0">
      <selection activeCell="H5" sqref="H5:H7"/>
    </sheetView>
  </sheetViews>
  <sheetFormatPr baseColWidth="10" defaultRowHeight="15.75" x14ac:dyDescent="0.25"/>
  <cols>
    <col min="1" max="1" width="4.625" style="14" customWidth="1"/>
    <col min="2" max="2" width="7.125" style="40" customWidth="1"/>
    <col min="3" max="3" width="9.5" style="11" customWidth="1"/>
    <col min="4" max="5" width="11" style="11"/>
    <col min="6" max="6" width="12.75" style="11" customWidth="1"/>
    <col min="7" max="7" width="11.25" style="11" customWidth="1"/>
    <col min="8" max="8" width="9.75" style="11" customWidth="1"/>
    <col min="9" max="9" width="11" style="33"/>
  </cols>
  <sheetData>
    <row r="1" spans="1:9" ht="18.75" x14ac:dyDescent="0.3">
      <c r="C1" s="7"/>
      <c r="D1" s="7"/>
      <c r="E1" s="52" t="s">
        <v>23</v>
      </c>
      <c r="F1" s="52"/>
      <c r="G1" s="52"/>
      <c r="H1" s="7"/>
    </row>
    <row r="2" spans="1:9" ht="21" thickBot="1" x14ac:dyDescent="0.3">
      <c r="C2" s="10" t="s">
        <v>28</v>
      </c>
      <c r="D2" s="9">
        <v>45837</v>
      </c>
      <c r="E2" s="8"/>
      <c r="F2" s="12" t="s">
        <v>0</v>
      </c>
      <c r="G2" s="53"/>
      <c r="H2" s="53"/>
    </row>
    <row r="3" spans="1:9" ht="16.5" customHeight="1" thickBot="1" x14ac:dyDescent="0.3">
      <c r="A3" s="34"/>
      <c r="B3" s="45"/>
      <c r="C3" s="54" t="s">
        <v>1</v>
      </c>
      <c r="D3" s="55"/>
      <c r="E3" s="55"/>
      <c r="F3" s="56" t="str">
        <f>IF(OR(F5="",F6="",F7="",H5="",H6="",H7=""),"",IF(AND(MAX(G5:G7)&gt;=1,MAX(G5:G7)&lt;=5),"BENJAMIN",IF(AND(MAX(G5:G7)&gt;=6,MAX(G5:G7)&lt;=7),"BENJAMIN",IF(AND(MAX(G5:G7)&gt;=8,MAX(G5:G7)&lt;=9),"ALEVIN",IF(AND(MAX(G5:G7)&gt;=10,MAX(G5:G7)&lt;=11),"INFANTIL",IF(AND(MAX(G5:G7)&gt;=12,MAX(G5:G7)&lt;=13),"JUVENIL",IF(AND(MAX(G5:G7)&gt;=14,MAX(G5:G7)&lt;=15),"CADETE",IF(AND(MAX(G5:G7)&gt;=16,MAX(G5:G7)&lt;=99),"SENIOR","ERROR EN DATOS APORTADOS"))))))))</f>
        <v/>
      </c>
      <c r="G3" s="57"/>
      <c r="H3" s="27" t="str">
        <f>IF(F3="","",IF(AND(F3="BENJAMÍN",MIN(I5:I7)&gt;=1,MAX(I5:I7)&lt;=4),"A",IF(AND(F3="BENJAMÍN",MAX(I5:I7)&gt;=5),"B",IF(AND(F3="ALEVIN",MIN(I5:I7)&gt;=1,MAX(I5:I7)&lt;=5),"A",IF(AND(F3="ALEVIN",MAX(I5:I7)&gt;=6),"B",IF(AND(F3="INFANTIL",MIN(I5:I7)&gt;=1,MAX(I5:I7)&lt;=6),"A",IF(AND(F3="INFANTIL",MAX(I5:I7)&gt;=7),"B",IF(AND(F3="JUVENIL",MIN(I5:I7)&gt;=1,MAX(I5:I7)&lt;=7),"A",IF(AND(F3="JUVENIL",MAX(I5:I7)&gt;=8),"B",IF(AND(F3="CADETE",MIN(I5:I7)&gt;=1,MAX(I5:I7)&lt;=9),"A",IF(AND(F3="CADETE",MAX(I5:I7)&gt;=8),"B",IF(AND(F3="JUNIOR",MIN(I5:I7)&gt;=1,MAX(I5:I7)&lt;=7),"A",IF(AND(F3="JUNIOR",MAX(I5:I7)&gt;=8),"B",IF(AND(F3="SENIOR",MIN(I5:I7)&gt;=1,MAX(I5:I7)&lt;=9),"A",IF(AND(F3="SENIOR",MAX(I5:I7)&gt;=10),"B")))))))))))))))</f>
        <v/>
      </c>
      <c r="I3" s="63"/>
    </row>
    <row r="4" spans="1:9" ht="16.5" thickBot="1" x14ac:dyDescent="0.3">
      <c r="A4" s="35"/>
      <c r="B4" s="46" t="s">
        <v>21</v>
      </c>
      <c r="C4" s="58" t="s">
        <v>2</v>
      </c>
      <c r="D4" s="59"/>
      <c r="E4" s="59"/>
      <c r="F4" s="20" t="s">
        <v>3</v>
      </c>
      <c r="G4" s="20" t="s">
        <v>4</v>
      </c>
      <c r="H4" s="21" t="s">
        <v>5</v>
      </c>
      <c r="I4" s="63"/>
    </row>
    <row r="5" spans="1:9" x14ac:dyDescent="0.25">
      <c r="A5" s="36" t="s">
        <v>24</v>
      </c>
      <c r="B5" s="47"/>
      <c r="C5" s="60"/>
      <c r="D5" s="61"/>
      <c r="E5" s="61"/>
      <c r="F5" s="22"/>
      <c r="G5" s="23" t="str">
        <f>IF(F5=""," ",DATEDIF(F5,$D$2,"y"))</f>
        <v xml:space="preserve"> </v>
      </c>
      <c r="H5" s="24"/>
      <c r="I5" s="63" t="str">
        <f>IF(H5="","",VLOOKUP(H5,Hoja1!$A$1:$B$13,2,FALSE))</f>
        <v/>
      </c>
    </row>
    <row r="6" spans="1:9" x14ac:dyDescent="0.25">
      <c r="A6" s="37" t="s">
        <v>25</v>
      </c>
      <c r="B6" s="48"/>
      <c r="C6" s="50"/>
      <c r="D6" s="50"/>
      <c r="E6" s="50"/>
      <c r="F6" s="1"/>
      <c r="G6" s="2" t="str">
        <f t="shared" ref="G6:G7" si="0">IF(F6=""," ",DATEDIF(F6,$D$2,"y"))</f>
        <v xml:space="preserve"> </v>
      </c>
      <c r="H6" s="4"/>
      <c r="I6" s="63" t="str">
        <f>IF(H6="","",VLOOKUP(H6,Hoja1!$A$1:$B$13,2,FALSE))</f>
        <v/>
      </c>
    </row>
    <row r="7" spans="1:9" ht="16.5" thickBot="1" x14ac:dyDescent="0.3">
      <c r="A7" s="38" t="s">
        <v>26</v>
      </c>
      <c r="B7" s="49"/>
      <c r="C7" s="51"/>
      <c r="D7" s="51"/>
      <c r="E7" s="51"/>
      <c r="F7" s="6"/>
      <c r="G7" s="3" t="str">
        <f t="shared" si="0"/>
        <v xml:space="preserve"> </v>
      </c>
      <c r="H7" s="5"/>
      <c r="I7" s="63" t="str">
        <f>IF(H7="","",VLOOKUP(H7,Hoja1!$A$1:$B$13,2,FALSE))</f>
        <v/>
      </c>
    </row>
    <row r="8" spans="1:9" ht="16.5" thickBot="1" x14ac:dyDescent="0.3"/>
    <row r="9" spans="1:9" ht="16.5" thickBot="1" x14ac:dyDescent="0.3">
      <c r="A9" s="34"/>
      <c r="B9" s="45"/>
      <c r="C9" s="54" t="s">
        <v>1</v>
      </c>
      <c r="D9" s="55"/>
      <c r="E9" s="55"/>
      <c r="F9" s="56" t="str">
        <f>IF(OR(F11="",F12="",F13="",H11="",H12="",H13=""),"",IF(AND(MAX(G11:G13)&gt;=1,MAX(G11:G13)&lt;=5),"BENJAMIN",IF(AND(MAX(G11:G13)&gt;=6,MAX(G11:G13)&lt;=7),"BENJAMIN",IF(AND(MAX(G11:G13)&gt;=8,MAX(G11:G13)&lt;=9),"ALEVIN",IF(AND(MAX(G11:G13)&gt;=10,MAX(G11:G13)&lt;=11),"INFANTIL",IF(AND(MAX(G11:G13)&gt;=12,MAX(G11:G13)&lt;=13),"JUVENIL",IF(AND(MAX(G11:G13)&gt;=14,MAX(G11:G13)&lt;=15),"CADETE",IF(AND(MAX(G11:G13)&gt;=16,MAX(G11:G13)&lt;=99),"SENIOR","ERROR EN DATOS APORTADOS"))))))))</f>
        <v/>
      </c>
      <c r="G9" s="57"/>
      <c r="H9" s="27" t="str">
        <f>IF(F9="","",IF(AND(F9="BENJAMÍN",MIN(I11:I13)&gt;=1,MAX(I11:I13)&lt;=4),"A",IF(AND(F9="BENJAMÍN",MAX(I11:I13)&gt;=5),"B",IF(AND(F9="ALEVIN",MIN(I11:I13)&gt;=1,MAX(I11:I13)&lt;=5),"A",IF(AND(F9="ALEVIN",MAX(I11:I13)&gt;=6),"B",IF(AND(F9="INFANTIL",MIN(I11:I13)&gt;=1,MAX(I11:I13)&lt;=6),"A",IF(AND(F9="INFANTIL",MAX(I11:I13)&gt;=7),"B",IF(AND(F9="JUVENIL",MIN(I11:I13)&gt;=1,MAX(I11:I13)&lt;=7),"A",IF(AND(F9="JUVENIL",MAX(I11:I13)&gt;=8),"B",IF(AND(F9="CADETE",MIN(I11:I13)&gt;=1,MAX(I11:I13)&lt;=9),"A",IF(AND(F9="CADETE",MAX(I11:I13)&gt;=8),"B",IF(AND(F9="JUNIOR",MIN(I11:I13)&gt;=1,MAX(I11:I13)&lt;=7),"A",IF(AND(F9="JUNIOR",MAX(I11:I13)&gt;=8),"B",IF(AND(F9="SENIOR",MIN(I11:I13)&gt;=1,MAX(I11:I13)&lt;=9),"A",IF(AND(F9="SENIOR",MAX(I11:I13)&gt;=10),"B")))))))))))))))</f>
        <v/>
      </c>
      <c r="I9" s="63"/>
    </row>
    <row r="10" spans="1:9" ht="16.5" thickBot="1" x14ac:dyDescent="0.3">
      <c r="A10" s="35"/>
      <c r="B10" s="46" t="s">
        <v>21</v>
      </c>
      <c r="C10" s="58" t="s">
        <v>2</v>
      </c>
      <c r="D10" s="59"/>
      <c r="E10" s="59"/>
      <c r="F10" s="20" t="s">
        <v>3</v>
      </c>
      <c r="G10" s="20" t="s">
        <v>4</v>
      </c>
      <c r="H10" s="21" t="s">
        <v>5</v>
      </c>
      <c r="I10" s="63"/>
    </row>
    <row r="11" spans="1:9" x14ac:dyDescent="0.25">
      <c r="A11" s="36" t="s">
        <v>24</v>
      </c>
      <c r="B11" s="47"/>
      <c r="C11" s="60"/>
      <c r="D11" s="61"/>
      <c r="E11" s="61"/>
      <c r="F11" s="22"/>
      <c r="G11" s="23" t="str">
        <f>IF(F11=""," ",DATEDIF(F11,$D$2,"y"))</f>
        <v xml:space="preserve"> </v>
      </c>
      <c r="H11" s="24"/>
      <c r="I11" s="63" t="str">
        <f>IF(H11="","",VLOOKUP(H11,Hoja1!$A$1:$B$13,2,FALSE))</f>
        <v/>
      </c>
    </row>
    <row r="12" spans="1:9" x14ac:dyDescent="0.25">
      <c r="A12" s="37" t="s">
        <v>25</v>
      </c>
      <c r="B12" s="48"/>
      <c r="C12" s="50"/>
      <c r="D12" s="50"/>
      <c r="E12" s="50"/>
      <c r="F12" s="1"/>
      <c r="G12" s="2" t="str">
        <f t="shared" ref="G12:G13" si="1">IF(F12=""," ",DATEDIF(F12,$D$2,"y"))</f>
        <v xml:space="preserve"> </v>
      </c>
      <c r="H12" s="4"/>
      <c r="I12" s="63" t="str">
        <f>IF(H12="","",VLOOKUP(H12,Hoja1!$A$1:$B$13,2,FALSE))</f>
        <v/>
      </c>
    </row>
    <row r="13" spans="1:9" ht="16.5" thickBot="1" x14ac:dyDescent="0.3">
      <c r="A13" s="38" t="s">
        <v>26</v>
      </c>
      <c r="B13" s="49"/>
      <c r="C13" s="51"/>
      <c r="D13" s="51"/>
      <c r="E13" s="51"/>
      <c r="F13" s="6"/>
      <c r="G13" s="3" t="str">
        <f t="shared" si="1"/>
        <v xml:space="preserve"> </v>
      </c>
      <c r="H13" s="5"/>
      <c r="I13" s="63" t="str">
        <f>IF(H13="","",VLOOKUP(H13,Hoja1!$A$1:$B$13,2,FALSE))</f>
        <v/>
      </c>
    </row>
    <row r="14" spans="1:9" ht="16.5" thickBot="1" x14ac:dyDescent="0.3"/>
    <row r="15" spans="1:9" ht="16.5" thickBot="1" x14ac:dyDescent="0.3">
      <c r="A15" s="34"/>
      <c r="B15" s="45"/>
      <c r="C15" s="54" t="s">
        <v>1</v>
      </c>
      <c r="D15" s="55"/>
      <c r="E15" s="55"/>
      <c r="F15" s="56" t="str">
        <f>IF(OR(F17="",F18="",F19="",H17="",H18="",H19=""),"",IF(AND(MAX(G17:G19)&gt;=1,MAX(G17:G19)&lt;=5),"BENJAMIN",IF(AND(MAX(G17:G19)&gt;=6,MAX(G17:G19)&lt;=7),"BENJAMIN",IF(AND(MAX(G17:G19)&gt;=8,MAX(G17:G19)&lt;=9),"ALEVIN",IF(AND(MAX(G17:G19)&gt;=10,MAX(G17:G19)&lt;=11),"INFANTIL",IF(AND(MAX(G17:G19)&gt;=12,MAX(G17:G19)&lt;=13),"JUVENIL",IF(AND(MAX(G17:G19)&gt;=14,MAX(G17:G19)&lt;=15),"CADETE",IF(AND(MAX(G17:G19)&gt;=16,MAX(G17:G19)&lt;=99),"SENIOR","ERROR EN DATOS APORTADOS"))))))))</f>
        <v/>
      </c>
      <c r="G15" s="57"/>
      <c r="H15" s="27" t="str">
        <f>IF(F15="","",IF(AND(F15="BENJAMÍN",MIN(I17:I19)&gt;=1,MAX(I17:I19)&lt;=4),"A",IF(AND(F15="BENJAMÍN",MAX(I17:I19)&gt;=5),"B",IF(AND(F15="ALEVIN",MIN(I17:I19)&gt;=1,MAX(I17:I19)&lt;=5),"A",IF(AND(F15="ALEVIN",MAX(I17:I19)&gt;=6),"B",IF(AND(F15="INFANTIL",MIN(I17:I19)&gt;=1,MAX(I17:I19)&lt;=6),"A",IF(AND(F15="INFANTIL",MAX(I17:I19)&gt;=7),"B",IF(AND(F15="JUVENIL",MIN(I17:I19)&gt;=1,MAX(I17:I19)&lt;=7),"A",IF(AND(F15="JUVENIL",MAX(I17:I19)&gt;=8),"B",IF(AND(F15="CADETE",MIN(I17:I19)&gt;=1,MAX(I17:I19)&lt;=9),"A",IF(AND(F15="CADETE",MAX(I17:I19)&gt;=8),"B",IF(AND(F15="JUNIOR",MIN(I17:I19)&gt;=1,MAX(I17:I19)&lt;=7),"A",IF(AND(F15="JUNIOR",MAX(I17:I19)&gt;=8),"B",IF(AND(F15="SENIOR",MIN(I17:I19)&gt;=1,MAX(I17:I19)&lt;=9),"A",IF(AND(F15="SENIOR",MAX(I17:I19)&gt;=10),"B")))))))))))))))</f>
        <v/>
      </c>
      <c r="I15" s="63"/>
    </row>
    <row r="16" spans="1:9" ht="16.5" thickBot="1" x14ac:dyDescent="0.3">
      <c r="A16" s="35"/>
      <c r="B16" s="46" t="s">
        <v>21</v>
      </c>
      <c r="C16" s="58" t="s">
        <v>2</v>
      </c>
      <c r="D16" s="59"/>
      <c r="E16" s="59"/>
      <c r="F16" s="20" t="s">
        <v>3</v>
      </c>
      <c r="G16" s="20" t="s">
        <v>4</v>
      </c>
      <c r="H16" s="21" t="s">
        <v>5</v>
      </c>
      <c r="I16" s="63"/>
    </row>
    <row r="17" spans="1:9" x14ac:dyDescent="0.25">
      <c r="A17" s="36" t="s">
        <v>24</v>
      </c>
      <c r="B17" s="47"/>
      <c r="C17" s="60"/>
      <c r="D17" s="61"/>
      <c r="E17" s="61"/>
      <c r="F17" s="22"/>
      <c r="G17" s="23" t="str">
        <f>IF(F17=""," ",DATEDIF(F17,$D$2,"y"))</f>
        <v xml:space="preserve"> </v>
      </c>
      <c r="H17" s="24"/>
      <c r="I17" s="63" t="str">
        <f>IF(H17="","",VLOOKUP(H17,Hoja1!$A$1:$B$13,2,FALSE))</f>
        <v/>
      </c>
    </row>
    <row r="18" spans="1:9" x14ac:dyDescent="0.25">
      <c r="A18" s="37" t="s">
        <v>25</v>
      </c>
      <c r="B18" s="48"/>
      <c r="C18" s="50"/>
      <c r="D18" s="50"/>
      <c r="E18" s="50"/>
      <c r="F18" s="1"/>
      <c r="G18" s="2" t="str">
        <f t="shared" ref="G18:G19" si="2">IF(F18=""," ",DATEDIF(F18,$D$2,"y"))</f>
        <v xml:space="preserve"> </v>
      </c>
      <c r="H18" s="4"/>
      <c r="I18" s="63" t="str">
        <f>IF(H18="","",VLOOKUP(H18,Hoja1!$A$1:$B$13,2,FALSE))</f>
        <v/>
      </c>
    </row>
    <row r="19" spans="1:9" ht="16.5" thickBot="1" x14ac:dyDescent="0.3">
      <c r="A19" s="38" t="s">
        <v>26</v>
      </c>
      <c r="B19" s="49"/>
      <c r="C19" s="51"/>
      <c r="D19" s="51"/>
      <c r="E19" s="51"/>
      <c r="F19" s="6"/>
      <c r="G19" s="3" t="str">
        <f t="shared" si="2"/>
        <v xml:space="preserve"> </v>
      </c>
      <c r="H19" s="5"/>
      <c r="I19" s="63" t="str">
        <f>IF(H19="","",VLOOKUP(H19,Hoja1!$A$1:$B$13,2,FALSE))</f>
        <v/>
      </c>
    </row>
    <row r="20" spans="1:9" ht="16.5" thickBot="1" x14ac:dyDescent="0.3"/>
    <row r="21" spans="1:9" ht="16.5" thickBot="1" x14ac:dyDescent="0.3">
      <c r="A21" s="34"/>
      <c r="B21" s="45"/>
      <c r="C21" s="54" t="s">
        <v>1</v>
      </c>
      <c r="D21" s="55"/>
      <c r="E21" s="55"/>
      <c r="F21" s="56" t="str">
        <f>IF(OR(F23="",F24="",F25="",H23="",H24="",H25=""),"",IF(AND(MAX(G23:G25)&gt;=1,MAX(G23:G25)&lt;=5),"BENJAMIN",IF(AND(MAX(G23:G25)&gt;=6,MAX(G23:G25)&lt;=7),"BENJAMIN",IF(AND(MAX(G23:G25)&gt;=8,MAX(G23:G25)&lt;=9),"ALEVIN",IF(AND(MAX(G23:G25)&gt;=10,MAX(G23:G25)&lt;=11),"INFANTIL",IF(AND(MAX(G23:G25)&gt;=12,MAX(G23:G25)&lt;=13),"JUVENIL",IF(AND(MAX(G23:G25)&gt;=14,MAX(G23:G25)&lt;=15),"CADETE",IF(AND(MAX(G23:G25)&gt;=16,MAX(G23:G25)&lt;=99),"SENIOR","ERROR EN DATOS APORTADOS"))))))))</f>
        <v/>
      </c>
      <c r="G21" s="57"/>
      <c r="H21" s="27" t="str">
        <f>IF(F21="","",IF(AND(F21="BENJAMÍN",MIN(I23:I25)&gt;=1,MAX(I23:I25)&lt;=4),"A",IF(AND(F21="BENJAMÍN",MAX(I23:I25)&gt;=5),"B",IF(AND(F21="ALEVIN",MIN(I23:I25)&gt;=1,MAX(I23:I25)&lt;=5),"A",IF(AND(F21="ALEVIN",MAX(I23:I25)&gt;=6),"B",IF(AND(F21="INFANTIL",MIN(I23:I25)&gt;=1,MAX(I23:I25)&lt;=6),"A",IF(AND(F21="INFANTIL",MAX(I23:I25)&gt;=7),"B",IF(AND(F21="JUVENIL",MIN(I23:I25)&gt;=1,MAX(I23:I25)&lt;=7),"A",IF(AND(F21="JUVENIL",MAX(I23:I25)&gt;=8),"B",IF(AND(F21="CADETE",MIN(I23:I25)&gt;=1,MAX(I23:I25)&lt;=9),"A",IF(AND(F21="CADETE",MAX(I23:I25)&gt;=8),"B",IF(AND(F21="JUNIOR",MIN(I23:I25)&gt;=1,MAX(I23:I25)&lt;=7),"A",IF(AND(F21="JUNIOR",MAX(I23:I25)&gt;=8),"B",IF(AND(F21="SENIOR",MIN(I23:I25)&gt;=1,MAX(I23:I25)&lt;=9),"A",IF(AND(F21="SENIOR",MAX(I23:I25)&gt;=10),"B")))))))))))))))</f>
        <v/>
      </c>
      <c r="I21" s="63"/>
    </row>
    <row r="22" spans="1:9" ht="16.5" thickBot="1" x14ac:dyDescent="0.3">
      <c r="A22" s="35"/>
      <c r="B22" s="46" t="s">
        <v>21</v>
      </c>
      <c r="C22" s="58" t="s">
        <v>2</v>
      </c>
      <c r="D22" s="59"/>
      <c r="E22" s="59"/>
      <c r="F22" s="20" t="s">
        <v>3</v>
      </c>
      <c r="G22" s="20" t="s">
        <v>4</v>
      </c>
      <c r="H22" s="21" t="s">
        <v>5</v>
      </c>
      <c r="I22" s="63"/>
    </row>
    <row r="23" spans="1:9" x14ac:dyDescent="0.25">
      <c r="A23" s="36" t="s">
        <v>24</v>
      </c>
      <c r="B23" s="47"/>
      <c r="C23" s="60"/>
      <c r="D23" s="61"/>
      <c r="E23" s="61"/>
      <c r="F23" s="22"/>
      <c r="G23" s="23" t="str">
        <f>IF(F23=""," ",DATEDIF(F23,$D$2,"y"))</f>
        <v xml:space="preserve"> </v>
      </c>
      <c r="H23" s="24"/>
      <c r="I23" s="63" t="str">
        <f>IF(H23="","",VLOOKUP(H23,Hoja1!$A$1:$B$13,2,FALSE))</f>
        <v/>
      </c>
    </row>
    <row r="24" spans="1:9" x14ac:dyDescent="0.25">
      <c r="A24" s="37" t="s">
        <v>25</v>
      </c>
      <c r="B24" s="48"/>
      <c r="C24" s="50"/>
      <c r="D24" s="50"/>
      <c r="E24" s="50"/>
      <c r="F24" s="1"/>
      <c r="G24" s="2" t="str">
        <f t="shared" ref="G24:G25" si="3">IF(F24=""," ",DATEDIF(F24,$D$2,"y"))</f>
        <v xml:space="preserve"> </v>
      </c>
      <c r="H24" s="4"/>
      <c r="I24" s="63" t="str">
        <f>IF(H24="","",VLOOKUP(H24,Hoja1!$A$1:$B$13,2,FALSE))</f>
        <v/>
      </c>
    </row>
    <row r="25" spans="1:9" ht="16.5" thickBot="1" x14ac:dyDescent="0.3">
      <c r="A25" s="38" t="s">
        <v>26</v>
      </c>
      <c r="B25" s="49"/>
      <c r="C25" s="51"/>
      <c r="D25" s="51"/>
      <c r="E25" s="51"/>
      <c r="F25" s="6"/>
      <c r="G25" s="3" t="str">
        <f t="shared" si="3"/>
        <v xml:space="preserve"> </v>
      </c>
      <c r="H25" s="5"/>
      <c r="I25" s="63" t="str">
        <f>IF(H25="","",VLOOKUP(H25,Hoja1!$A$1:$B$13,2,FALSE))</f>
        <v/>
      </c>
    </row>
    <row r="26" spans="1:9" ht="16.5" thickBot="1" x14ac:dyDescent="0.3"/>
    <row r="27" spans="1:9" ht="16.5" thickBot="1" x14ac:dyDescent="0.3">
      <c r="A27" s="34"/>
      <c r="B27" s="45"/>
      <c r="C27" s="54" t="s">
        <v>1</v>
      </c>
      <c r="D27" s="55"/>
      <c r="E27" s="55"/>
      <c r="F27" s="56" t="str">
        <f>IF(OR(F29="",F30="",F31="",H29="",H30="",H31=""),"",IF(AND(MAX(G29:G31)&gt;=1,MAX(G29:G31)&lt;=5),"BENJAMIN",IF(AND(MAX(G29:G31)&gt;=6,MAX(G29:G31)&lt;=7),"BENJAMIN",IF(AND(MAX(G29:G31)&gt;=8,MAX(G29:G31)&lt;=9),"ALEVIN",IF(AND(MAX(G29:G31)&gt;=10,MAX(G29:G31)&lt;=11),"INFANTIL",IF(AND(MAX(G29:G31)&gt;=12,MAX(G29:G31)&lt;=13),"JUVENIL",IF(AND(MAX(G29:G31)&gt;=14,MAX(G29:G31)&lt;=15),"CADETE",IF(AND(MAX(G29:G31)&gt;=16,MAX(G29:G31)&lt;=99),"SENIOR","ERROR EN DATOS APORTADOS"))))))))</f>
        <v/>
      </c>
      <c r="G27" s="57"/>
      <c r="H27" s="27" t="str">
        <f>IF(F27="","",IF(AND(F27="BENJAMÍN",MIN(I29:I31)&gt;=1,MAX(I29:I31)&lt;=4),"A",IF(AND(F27="BENJAMÍN",MAX(I29:I31)&gt;=5),"B",IF(AND(F27="ALEVIN",MIN(I29:I31)&gt;=1,MAX(I29:I31)&lt;=5),"A",IF(AND(F27="ALEVIN",MAX(I29:I31)&gt;=6),"B",IF(AND(F27="INFANTIL",MIN(I29:I31)&gt;=1,MAX(I29:I31)&lt;=6),"A",IF(AND(F27="INFANTIL",MAX(I29:I31)&gt;=7),"B",IF(AND(F27="JUVENIL",MIN(I29:I31)&gt;=1,MAX(I29:I31)&lt;=7),"A",IF(AND(F27="JUVENIL",MAX(I29:I31)&gt;=8),"B",IF(AND(F27="CADETE",MIN(I29:I31)&gt;=1,MAX(I29:I31)&lt;=9),"A",IF(AND(F27="CADETE",MAX(I29:I31)&gt;=8),"B",IF(AND(F27="JUNIOR",MIN(I29:I31)&gt;=1,MAX(I29:I31)&lt;=7),"A",IF(AND(F27="JUNIOR",MAX(I29:I31)&gt;=8),"B",IF(AND(F27="SENIOR",MIN(I29:I31)&gt;=1,MAX(I29:I31)&lt;=9),"A",IF(AND(F27="SENIOR",MAX(I29:I31)&gt;=10),"B")))))))))))))))</f>
        <v/>
      </c>
      <c r="I27" s="63"/>
    </row>
    <row r="28" spans="1:9" ht="16.5" thickBot="1" x14ac:dyDescent="0.3">
      <c r="A28" s="35"/>
      <c r="B28" s="46" t="s">
        <v>21</v>
      </c>
      <c r="C28" s="58" t="s">
        <v>2</v>
      </c>
      <c r="D28" s="59"/>
      <c r="E28" s="59"/>
      <c r="F28" s="20" t="s">
        <v>3</v>
      </c>
      <c r="G28" s="20" t="s">
        <v>4</v>
      </c>
      <c r="H28" s="21" t="s">
        <v>5</v>
      </c>
      <c r="I28" s="63"/>
    </row>
    <row r="29" spans="1:9" x14ac:dyDescent="0.25">
      <c r="A29" s="36" t="s">
        <v>24</v>
      </c>
      <c r="B29" s="47"/>
      <c r="C29" s="60"/>
      <c r="D29" s="61"/>
      <c r="E29" s="61"/>
      <c r="F29" s="22"/>
      <c r="G29" s="23" t="str">
        <f>IF(F29=""," ",DATEDIF(F29,$D$2,"y"))</f>
        <v xml:space="preserve"> </v>
      </c>
      <c r="H29" s="24"/>
      <c r="I29" s="63" t="str">
        <f>IF(H29="","",VLOOKUP(H29,Hoja1!$A$1:$B$13,2,FALSE))</f>
        <v/>
      </c>
    </row>
    <row r="30" spans="1:9" x14ac:dyDescent="0.25">
      <c r="A30" s="37" t="s">
        <v>25</v>
      </c>
      <c r="B30" s="48"/>
      <c r="C30" s="50"/>
      <c r="D30" s="50"/>
      <c r="E30" s="50"/>
      <c r="F30" s="1"/>
      <c r="G30" s="2" t="str">
        <f t="shared" ref="G30:G31" si="4">IF(F30=""," ",DATEDIF(F30,$D$2,"y"))</f>
        <v xml:space="preserve"> </v>
      </c>
      <c r="H30" s="4"/>
      <c r="I30" s="63" t="str">
        <f>IF(H30="","",VLOOKUP(H30,Hoja1!$A$1:$B$13,2,FALSE))</f>
        <v/>
      </c>
    </row>
    <row r="31" spans="1:9" ht="16.5" thickBot="1" x14ac:dyDescent="0.3">
      <c r="A31" s="38" t="s">
        <v>26</v>
      </c>
      <c r="B31" s="49"/>
      <c r="C31" s="51"/>
      <c r="D31" s="51"/>
      <c r="E31" s="51"/>
      <c r="F31" s="6"/>
      <c r="G31" s="3" t="str">
        <f t="shared" si="4"/>
        <v xml:space="preserve"> </v>
      </c>
      <c r="H31" s="5"/>
      <c r="I31" s="63" t="str">
        <f>IF(H31="","",VLOOKUP(H31,Hoja1!$A$1:$B$13,2,FALSE))</f>
        <v/>
      </c>
    </row>
    <row r="32" spans="1:9" ht="16.5" thickBot="1" x14ac:dyDescent="0.3"/>
    <row r="33" spans="1:9" ht="16.5" thickBot="1" x14ac:dyDescent="0.3">
      <c r="A33" s="34"/>
      <c r="B33" s="45"/>
      <c r="C33" s="54" t="s">
        <v>1</v>
      </c>
      <c r="D33" s="55"/>
      <c r="E33" s="55"/>
      <c r="F33" s="56" t="str">
        <f>IF(OR(F35="",F36="",F37="",H35="",H36="",H37=""),"",IF(AND(MAX(G35:G37)&gt;=1,MAX(G35:G37)&lt;=5),"BENJAMIN",IF(AND(MAX(G35:G37)&gt;=6,MAX(G35:G37)&lt;=7),"BENJAMIN",IF(AND(MAX(G35:G37)&gt;=8,MAX(G35:G37)&lt;=9),"ALEVIN",IF(AND(MAX(G35:G37)&gt;=10,MAX(G35:G37)&lt;=11),"INFANTIL",IF(AND(MAX(G35:G37)&gt;=12,MAX(G35:G37)&lt;=13),"JUVENIL",IF(AND(MAX(G35:G37)&gt;=14,MAX(G35:G37)&lt;=15),"CADETE",IF(AND(MAX(G35:G37)&gt;=16,MAX(G35:G37)&lt;=99),"SENIOR","ERROR EN DATOS APORTADOS"))))))))</f>
        <v/>
      </c>
      <c r="G33" s="57"/>
      <c r="H33" s="27" t="str">
        <f>IF(F33="","",IF(AND(F33="BENJAMÍN",MIN(I35:I37)&gt;=1,MAX(I35:I37)&lt;=4),"A",IF(AND(F33="BENJAMÍN",MAX(I35:I37)&gt;=5),"B",IF(AND(F33="ALEVIN",MIN(I35:I37)&gt;=1,MAX(I35:I37)&lt;=5),"A",IF(AND(F33="ALEVIN",MAX(I35:I37)&gt;=6),"B",IF(AND(F33="INFANTIL",MIN(I35:I37)&gt;=1,MAX(I35:I37)&lt;=6),"A",IF(AND(F33="INFANTIL",MAX(I35:I37)&gt;=7),"B",IF(AND(F33="JUVENIL",MIN(I35:I37)&gt;=1,MAX(I35:I37)&lt;=7),"A",IF(AND(F33="JUVENIL",MAX(I35:I37)&gt;=8),"B",IF(AND(F33="CADETE",MIN(I35:I37)&gt;=1,MAX(I35:I37)&lt;=9),"A",IF(AND(F33="CADETE",MAX(I35:I37)&gt;=8),"B",IF(AND(F33="JUNIOR",MIN(I35:I37)&gt;=1,MAX(I35:I37)&lt;=7),"A",IF(AND(F33="JUNIOR",MAX(I35:I37)&gt;=8),"B",IF(AND(F33="SENIOR",MIN(I35:I37)&gt;=1,MAX(I35:I37)&lt;=9),"A",IF(AND(F33="SENIOR",MAX(I35:I37)&gt;=10),"B")))))))))))))))</f>
        <v/>
      </c>
      <c r="I33" s="63"/>
    </row>
    <row r="34" spans="1:9" ht="16.5" thickBot="1" x14ac:dyDescent="0.3">
      <c r="A34" s="35"/>
      <c r="B34" s="46" t="s">
        <v>21</v>
      </c>
      <c r="C34" s="58" t="s">
        <v>2</v>
      </c>
      <c r="D34" s="59"/>
      <c r="E34" s="59"/>
      <c r="F34" s="20" t="s">
        <v>3</v>
      </c>
      <c r="G34" s="20" t="s">
        <v>4</v>
      </c>
      <c r="H34" s="21" t="s">
        <v>5</v>
      </c>
      <c r="I34" s="63"/>
    </row>
    <row r="35" spans="1:9" x14ac:dyDescent="0.25">
      <c r="A35" s="36" t="s">
        <v>24</v>
      </c>
      <c r="B35" s="47"/>
      <c r="C35" s="60"/>
      <c r="D35" s="61"/>
      <c r="E35" s="61"/>
      <c r="F35" s="22"/>
      <c r="G35" s="23" t="str">
        <f>IF(F35=""," ",DATEDIF(F35,$D$2,"y"))</f>
        <v xml:space="preserve"> </v>
      </c>
      <c r="H35" s="24"/>
      <c r="I35" s="63" t="str">
        <f>IF(H35="","",VLOOKUP(H35,Hoja1!$A$1:$B$13,2,FALSE))</f>
        <v/>
      </c>
    </row>
    <row r="36" spans="1:9" x14ac:dyDescent="0.25">
      <c r="A36" s="37" t="s">
        <v>25</v>
      </c>
      <c r="B36" s="48"/>
      <c r="C36" s="50"/>
      <c r="D36" s="50"/>
      <c r="E36" s="50"/>
      <c r="F36" s="1"/>
      <c r="G36" s="2" t="str">
        <f t="shared" ref="G36:G37" si="5">IF(F36=""," ",DATEDIF(F36,$D$2,"y"))</f>
        <v xml:space="preserve"> </v>
      </c>
      <c r="H36" s="4"/>
      <c r="I36" s="63" t="str">
        <f>IF(H36="","",VLOOKUP(H36,Hoja1!$A$1:$B$13,2,FALSE))</f>
        <v/>
      </c>
    </row>
    <row r="37" spans="1:9" ht="16.5" thickBot="1" x14ac:dyDescent="0.3">
      <c r="A37" s="38" t="s">
        <v>26</v>
      </c>
      <c r="B37" s="49"/>
      <c r="C37" s="51"/>
      <c r="D37" s="51"/>
      <c r="E37" s="51"/>
      <c r="F37" s="6"/>
      <c r="G37" s="3" t="str">
        <f t="shared" si="5"/>
        <v xml:space="preserve"> </v>
      </c>
      <c r="H37" s="5"/>
      <c r="I37" s="63" t="str">
        <f>IF(H37="","",VLOOKUP(H37,Hoja1!$A$1:$B$13,2,FALSE))</f>
        <v/>
      </c>
    </row>
    <row r="38" spans="1:9" ht="16.5" thickBot="1" x14ac:dyDescent="0.3"/>
    <row r="39" spans="1:9" ht="16.5" thickBot="1" x14ac:dyDescent="0.3">
      <c r="A39" s="34"/>
      <c r="B39" s="45"/>
      <c r="C39" s="54" t="s">
        <v>1</v>
      </c>
      <c r="D39" s="55"/>
      <c r="E39" s="55"/>
      <c r="F39" s="56" t="str">
        <f>IF(OR(F41="",F42="",F43="",H41="",H42="",H43=""),"",IF(AND(MAX(G41:G43)&gt;=1,MAX(G41:G43)&lt;=5),"BENJAMIN",IF(AND(MAX(G41:G43)&gt;=6,MAX(G41:G43)&lt;=7),"BENJAMIN",IF(AND(MAX(G41:G43)&gt;=8,MAX(G41:G43)&lt;=9),"ALEVIN",IF(AND(MAX(G41:G43)&gt;=10,MAX(G41:G43)&lt;=11),"INFANTIL",IF(AND(MAX(G41:G43)&gt;=12,MAX(G41:G43)&lt;=13),"JUVENIL",IF(AND(MAX(G41:G43)&gt;=14,MAX(G41:G43)&lt;=15),"CADETE",IF(AND(MAX(G41:G43)&gt;=16,MAX(G41:G43)&lt;=99),"SENIOR","ERROR EN DATOS APORTADOS"))))))))</f>
        <v/>
      </c>
      <c r="G39" s="57"/>
      <c r="H39" s="27" t="str">
        <f>IF(F39="","",IF(AND(F39="BENJAMÍN",MIN(I41:I43)&gt;=1,MAX(I41:I43)&lt;=4),"A",IF(AND(F39="BENJAMÍN",MAX(I41:I43)&gt;=5),"B",IF(AND(F39="ALEVIN",MIN(I41:I43)&gt;=1,MAX(I41:I43)&lt;=5),"A",IF(AND(F39="ALEVIN",MAX(I41:I43)&gt;=6),"B",IF(AND(F39="INFANTIL",MIN(I41:I43)&gt;=1,MAX(I41:I43)&lt;=6),"A",IF(AND(F39="INFANTIL",MAX(I41:I43)&gt;=7),"B",IF(AND(F39="JUVENIL",MIN(I41:I43)&gt;=1,MAX(I41:I43)&lt;=7),"A",IF(AND(F39="JUVENIL",MAX(I41:I43)&gt;=8),"B",IF(AND(F39="CADETE",MIN(I41:I43)&gt;=1,MAX(I41:I43)&lt;=9),"A",IF(AND(F39="CADETE",MAX(I41:I43)&gt;=8),"B",IF(AND(F39="JUNIOR",MIN(I41:I43)&gt;=1,MAX(I41:I43)&lt;=7),"A",IF(AND(F39="JUNIOR",MAX(I41:I43)&gt;=8),"B",IF(AND(F39="SENIOR",MIN(I41:I43)&gt;=1,MAX(I41:I43)&lt;=9),"A",IF(AND(F39="SENIOR",MAX(I41:I43)&gt;=10),"B")))))))))))))))</f>
        <v/>
      </c>
      <c r="I39" s="63"/>
    </row>
    <row r="40" spans="1:9" ht="16.5" thickBot="1" x14ac:dyDescent="0.3">
      <c r="A40" s="35"/>
      <c r="B40" s="46" t="s">
        <v>21</v>
      </c>
      <c r="C40" s="58" t="s">
        <v>2</v>
      </c>
      <c r="D40" s="59"/>
      <c r="E40" s="59"/>
      <c r="F40" s="20" t="s">
        <v>3</v>
      </c>
      <c r="G40" s="20" t="s">
        <v>4</v>
      </c>
      <c r="H40" s="21" t="s">
        <v>5</v>
      </c>
      <c r="I40" s="63"/>
    </row>
    <row r="41" spans="1:9" x14ac:dyDescent="0.25">
      <c r="A41" s="36" t="s">
        <v>24</v>
      </c>
      <c r="B41" s="47"/>
      <c r="C41" s="60"/>
      <c r="D41" s="61"/>
      <c r="E41" s="61"/>
      <c r="F41" s="22"/>
      <c r="G41" s="23" t="str">
        <f>IF(F41=""," ",DATEDIF(F41,$D$2,"y"))</f>
        <v xml:space="preserve"> </v>
      </c>
      <c r="H41" s="24"/>
      <c r="I41" s="63" t="str">
        <f>IF(H41="","",VLOOKUP(H41,Hoja1!$A$1:$B$13,2,FALSE))</f>
        <v/>
      </c>
    </row>
    <row r="42" spans="1:9" x14ac:dyDescent="0.25">
      <c r="A42" s="37" t="s">
        <v>25</v>
      </c>
      <c r="B42" s="48"/>
      <c r="C42" s="50"/>
      <c r="D42" s="50"/>
      <c r="E42" s="50"/>
      <c r="F42" s="1"/>
      <c r="G42" s="2" t="str">
        <f t="shared" ref="G42:G43" si="6">IF(F42=""," ",DATEDIF(F42,$D$2,"y"))</f>
        <v xml:space="preserve"> </v>
      </c>
      <c r="H42" s="4"/>
      <c r="I42" s="63" t="str">
        <f>IF(H42="","",VLOOKUP(H42,Hoja1!$A$1:$B$13,2,FALSE))</f>
        <v/>
      </c>
    </row>
    <row r="43" spans="1:9" ht="16.5" thickBot="1" x14ac:dyDescent="0.3">
      <c r="A43" s="38" t="s">
        <v>26</v>
      </c>
      <c r="B43" s="49"/>
      <c r="C43" s="51"/>
      <c r="D43" s="51"/>
      <c r="E43" s="51"/>
      <c r="F43" s="6"/>
      <c r="G43" s="3" t="str">
        <f t="shared" si="6"/>
        <v xml:space="preserve"> </v>
      </c>
      <c r="H43" s="5"/>
      <c r="I43" s="63" t="str">
        <f>IF(H43="","",VLOOKUP(H43,Hoja1!$A$1:$B$13,2,FALSE))</f>
        <v/>
      </c>
    </row>
    <row r="44" spans="1:9" ht="16.5" thickBot="1" x14ac:dyDescent="0.3">
      <c r="A44" s="34"/>
      <c r="B44" s="45"/>
      <c r="C44" s="54" t="s">
        <v>1</v>
      </c>
      <c r="D44" s="55"/>
      <c r="E44" s="55"/>
      <c r="F44" s="56" t="str">
        <f>IF(OR(F46="",F47="",F48="",H46="",H47="",H48=""),"",IF(AND(MAX(G46:G48)&gt;=1,MAX(G46:G48)&lt;=5),"BENJAMIN",IF(AND(MAX(G46:G48)&gt;=6,MAX(G46:G48)&lt;=7),"BENJAMIN",IF(AND(MAX(G46:G48)&gt;=8,MAX(G46:G48)&lt;=9),"ALEVIN",IF(AND(MAX(G46:G48)&gt;=10,MAX(G46:G48)&lt;=11),"INFANTIL",IF(AND(MAX(G46:G48)&gt;=12,MAX(G46:G48)&lt;=13),"JUVENIL",IF(AND(MAX(G46:G48)&gt;=14,MAX(G46:G48)&lt;=15),"CADETE",IF(AND(MAX(G46:G48)&gt;=16,MAX(G46:G48)&lt;=99),"SENIOR","ERROR EN DATOS APORTADOS"))))))))</f>
        <v/>
      </c>
      <c r="G44" s="57"/>
      <c r="H44" s="27" t="str">
        <f>IF(F44="","",IF(AND(F44="BENJAMÍN",MIN(I46:I48)&gt;=1,MAX(I46:I48)&lt;=4),"A",IF(AND(F44="BENJAMÍN",MAX(I46:I48)&gt;=5),"B",IF(AND(F44="ALEVIN",MIN(I46:I48)&gt;=1,MAX(I46:I48)&lt;=5),"A",IF(AND(F44="ALEVIN",MAX(I46:I48)&gt;=6),"B",IF(AND(F44="INFANTIL",MIN(I46:I48)&gt;=1,MAX(I46:I48)&lt;=6),"A",IF(AND(F44="INFANTIL",MAX(I46:I48)&gt;=7),"B",IF(AND(F44="JUVENIL",MIN(I46:I48)&gt;=1,MAX(I46:I48)&lt;=7),"A",IF(AND(F44="JUVENIL",MAX(I46:I48)&gt;=8),"B",IF(AND(F44="CADETE",MIN(I46:I48)&gt;=1,MAX(I46:I48)&lt;=9),"A",IF(AND(F44="CADETE",MAX(I46:I48)&gt;=8),"B",IF(AND(F44="JUNIOR",MIN(I46:I48)&gt;=1,MAX(I46:I48)&lt;=7),"A",IF(AND(F44="JUNIOR",MAX(I46:I48)&gt;=8),"B",IF(AND(F44="SENIOR",MIN(I46:I48)&gt;=1,MAX(I46:I48)&lt;=9),"A",IF(AND(F44="SENIOR",MAX(I46:I48)&gt;=10),"B")))))))))))))))</f>
        <v/>
      </c>
      <c r="I44" s="63"/>
    </row>
    <row r="45" spans="1:9" ht="16.5" thickBot="1" x14ac:dyDescent="0.3">
      <c r="A45" s="35"/>
      <c r="B45" s="46" t="s">
        <v>21</v>
      </c>
      <c r="C45" s="58" t="s">
        <v>2</v>
      </c>
      <c r="D45" s="59"/>
      <c r="E45" s="59"/>
      <c r="F45" s="20" t="s">
        <v>3</v>
      </c>
      <c r="G45" s="20" t="s">
        <v>4</v>
      </c>
      <c r="H45" s="21" t="s">
        <v>5</v>
      </c>
      <c r="I45" s="63"/>
    </row>
    <row r="46" spans="1:9" x14ac:dyDescent="0.25">
      <c r="A46" s="36" t="s">
        <v>24</v>
      </c>
      <c r="B46" s="47"/>
      <c r="C46" s="60"/>
      <c r="D46" s="61"/>
      <c r="E46" s="61"/>
      <c r="F46" s="22"/>
      <c r="G46" s="23" t="str">
        <f>IF(F46=""," ",DATEDIF(F46,$D$2,"y"))</f>
        <v xml:space="preserve"> </v>
      </c>
      <c r="H46" s="24"/>
      <c r="I46" s="63" t="str">
        <f>IF(H46="","",VLOOKUP(H46,Hoja1!$A$1:$B$13,2,FALSE))</f>
        <v/>
      </c>
    </row>
    <row r="47" spans="1:9" x14ac:dyDescent="0.25">
      <c r="A47" s="37" t="s">
        <v>25</v>
      </c>
      <c r="B47" s="48"/>
      <c r="C47" s="50"/>
      <c r="D47" s="50"/>
      <c r="E47" s="50"/>
      <c r="F47" s="1"/>
      <c r="G47" s="2" t="str">
        <f t="shared" ref="G47:G48" si="7">IF(F47=""," ",DATEDIF(F47,$D$2,"y"))</f>
        <v xml:space="preserve"> </v>
      </c>
      <c r="H47" s="4"/>
      <c r="I47" s="63" t="str">
        <f>IF(H47="","",VLOOKUP(H47,Hoja1!$A$1:$B$13,2,FALSE))</f>
        <v/>
      </c>
    </row>
    <row r="48" spans="1:9" ht="16.5" thickBot="1" x14ac:dyDescent="0.3">
      <c r="A48" s="38" t="s">
        <v>26</v>
      </c>
      <c r="B48" s="49"/>
      <c r="C48" s="51"/>
      <c r="D48" s="51"/>
      <c r="E48" s="51"/>
      <c r="F48" s="6"/>
      <c r="G48" s="3" t="str">
        <f t="shared" si="7"/>
        <v xml:space="preserve"> </v>
      </c>
      <c r="H48" s="5"/>
      <c r="I48" s="63" t="str">
        <f>IF(H48="","",VLOOKUP(H48,Hoja1!$A$1:$B$13,2,FALSE))</f>
        <v/>
      </c>
    </row>
    <row r="49" spans="1:9" ht="16.5" thickBot="1" x14ac:dyDescent="0.3"/>
    <row r="50" spans="1:9" ht="16.5" thickBot="1" x14ac:dyDescent="0.3">
      <c r="A50" s="34"/>
      <c r="B50" s="45"/>
      <c r="C50" s="54" t="s">
        <v>1</v>
      </c>
      <c r="D50" s="55"/>
      <c r="E50" s="55"/>
      <c r="F50" s="56" t="str">
        <f>IF(OR(F52="",F53="",F54="",H52="",H53="",H54=""),"",IF(AND(MAX(G52:G54)&gt;=1,MAX(G52:G54)&lt;=5),"BENJAMIN",IF(AND(MAX(G52:G54)&gt;=6,MAX(G52:G54)&lt;=7),"BENJAMIN",IF(AND(MAX(G52:G54)&gt;=8,MAX(G52:G54)&lt;=9),"ALEVIN",IF(AND(MAX(G52:G54)&gt;=10,MAX(G52:G54)&lt;=11),"INFANTIL",IF(AND(MAX(G52:G54)&gt;=12,MAX(G52:G54)&lt;=13),"JUVENIL",IF(AND(MAX(G52:G54)&gt;=14,MAX(G52:G54)&lt;=15),"CADETE",IF(AND(MAX(G52:G54)&gt;=16,MAX(G52:G54)&lt;=99),"SENIOR","ERROR EN DATOS APORTADOS"))))))))</f>
        <v/>
      </c>
      <c r="G50" s="57"/>
      <c r="H50" s="27" t="str">
        <f>IF(F50="","",IF(AND(F50="BENJAMÍN",MIN(I52:I54)&gt;=1,MAX(I52:I54)&lt;=4),"A",IF(AND(F50="BENJAMÍN",MAX(I52:I54)&gt;=5),"B",IF(AND(F50="ALEVIN",MIN(I52:I54)&gt;=1,MAX(I52:I54)&lt;=5),"A",IF(AND(F50="ALEVIN",MAX(I52:I54)&gt;=6),"B",IF(AND(F50="INFANTIL",MIN(I52:I54)&gt;=1,MAX(I52:I54)&lt;=6),"A",IF(AND(F50="INFANTIL",MAX(I52:I54)&gt;=7),"B",IF(AND(F50="JUVENIL",MIN(I52:I54)&gt;=1,MAX(I52:I54)&lt;=7),"A",IF(AND(F50="JUVENIL",MAX(I52:I54)&gt;=8),"B",IF(AND(F50="CADETE",MIN(I52:I54)&gt;=1,MAX(I52:I54)&lt;=9),"A",IF(AND(F50="CADETE",MAX(I52:I54)&gt;=8),"B",IF(AND(F50="JUNIOR",MIN(I52:I54)&gt;=1,MAX(I52:I54)&lt;=7),"A",IF(AND(F50="JUNIOR",MAX(I52:I54)&gt;=8),"B",IF(AND(F50="SENIOR",MIN(I52:I54)&gt;=1,MAX(I52:I54)&lt;=9),"A",IF(AND(F50="SENIOR",MAX(I52:I54)&gt;=10),"B")))))))))))))))</f>
        <v/>
      </c>
      <c r="I50" s="63"/>
    </row>
    <row r="51" spans="1:9" ht="16.5" thickBot="1" x14ac:dyDescent="0.3">
      <c r="A51" s="35"/>
      <c r="B51" s="46" t="s">
        <v>21</v>
      </c>
      <c r="C51" s="58" t="s">
        <v>2</v>
      </c>
      <c r="D51" s="59"/>
      <c r="E51" s="59"/>
      <c r="F51" s="20" t="s">
        <v>3</v>
      </c>
      <c r="G51" s="20" t="s">
        <v>4</v>
      </c>
      <c r="H51" s="21" t="s">
        <v>5</v>
      </c>
      <c r="I51" s="63"/>
    </row>
    <row r="52" spans="1:9" x14ac:dyDescent="0.25">
      <c r="A52" s="36" t="s">
        <v>24</v>
      </c>
      <c r="B52" s="47"/>
      <c r="C52" s="60"/>
      <c r="D52" s="61"/>
      <c r="E52" s="61"/>
      <c r="F52" s="22"/>
      <c r="G52" s="23" t="str">
        <f>IF(F52=""," ",DATEDIF(F52,$D$2,"y"))</f>
        <v xml:space="preserve"> </v>
      </c>
      <c r="H52" s="24"/>
      <c r="I52" s="63" t="str">
        <f>IF(H52="","",VLOOKUP(H52,Hoja1!$A$1:$B$13,2,FALSE))</f>
        <v/>
      </c>
    </row>
    <row r="53" spans="1:9" x14ac:dyDescent="0.25">
      <c r="A53" s="37" t="s">
        <v>25</v>
      </c>
      <c r="B53" s="48"/>
      <c r="C53" s="50"/>
      <c r="D53" s="50"/>
      <c r="E53" s="50"/>
      <c r="F53" s="1"/>
      <c r="G53" s="2" t="str">
        <f t="shared" ref="G53:G54" si="8">IF(F53=""," ",DATEDIF(F53,$D$2,"y"))</f>
        <v xml:space="preserve"> </v>
      </c>
      <c r="H53" s="4"/>
      <c r="I53" s="63" t="str">
        <f>IF(H53="","",VLOOKUP(H53,Hoja1!$A$1:$B$13,2,FALSE))</f>
        <v/>
      </c>
    </row>
    <row r="54" spans="1:9" ht="16.5" thickBot="1" x14ac:dyDescent="0.3">
      <c r="A54" s="38" t="s">
        <v>26</v>
      </c>
      <c r="B54" s="49"/>
      <c r="C54" s="51"/>
      <c r="D54" s="51"/>
      <c r="E54" s="51"/>
      <c r="F54" s="6"/>
      <c r="G54" s="3" t="str">
        <f t="shared" si="8"/>
        <v xml:space="preserve"> </v>
      </c>
      <c r="H54" s="5"/>
      <c r="I54" s="63" t="str">
        <f>IF(H54="","",VLOOKUP(H54,Hoja1!$A$1:$B$13,2,FALSE))</f>
        <v/>
      </c>
    </row>
    <row r="55" spans="1:9" ht="16.5" thickBot="1" x14ac:dyDescent="0.3"/>
    <row r="56" spans="1:9" ht="16.5" thickBot="1" x14ac:dyDescent="0.3">
      <c r="A56" s="34"/>
      <c r="B56" s="45"/>
      <c r="C56" s="54" t="s">
        <v>1</v>
      </c>
      <c r="D56" s="55"/>
      <c r="E56" s="55"/>
      <c r="F56" s="56" t="str">
        <f>IF(OR(F58="",F59="",F60="",H58="",H59="",H60=""),"",IF(AND(MAX(G58:G60)&gt;=1,MAX(G58:G60)&lt;=5),"BENJAMIN",IF(AND(MAX(G58:G60)&gt;=6,MAX(G58:G60)&lt;=7),"BENJAMIN",IF(AND(MAX(G58:G60)&gt;=8,MAX(G58:G60)&lt;=9),"ALEVIN",IF(AND(MAX(G58:G60)&gt;=10,MAX(G58:G60)&lt;=11),"INFANTIL",IF(AND(MAX(G58:G60)&gt;=12,MAX(G58:G60)&lt;=13),"JUVENIL",IF(AND(MAX(G58:G60)&gt;=14,MAX(G58:G60)&lt;=15),"CADETE",IF(AND(MAX(G58:G60)&gt;=16,MAX(G58:G60)&lt;=99),"SENIOR","ERROR EN DATOS APORTADOS"))))))))</f>
        <v/>
      </c>
      <c r="G56" s="57"/>
      <c r="H56" s="27" t="str">
        <f>IF(F56="","",IF(AND(F56="BENJAMÍN",MIN(I58:I60)&gt;=1,MAX(I58:I60)&lt;=4),"A",IF(AND(F56="BENJAMÍN",MAX(I58:I60)&gt;=5),"B",IF(AND(F56="ALEVIN",MIN(I58:I60)&gt;=1,MAX(I58:I60)&lt;=5),"A",IF(AND(F56="ALEVIN",MAX(I58:I60)&gt;=6),"B",IF(AND(F56="INFANTIL",MIN(I58:I60)&gt;=1,MAX(I58:I60)&lt;=6),"A",IF(AND(F56="INFANTIL",MAX(I58:I60)&gt;=7),"B",IF(AND(F56="JUVENIL",MIN(I58:I60)&gt;=1,MAX(I58:I60)&lt;=7),"A",IF(AND(F56="JUVENIL",MAX(I58:I60)&gt;=8),"B",IF(AND(F56="CADETE",MIN(I58:I60)&gt;=1,MAX(I58:I60)&lt;=9),"A",IF(AND(F56="CADETE",MAX(I58:I60)&gt;=8),"B",IF(AND(F56="JUNIOR",MIN(I58:I60)&gt;=1,MAX(I58:I60)&lt;=7),"A",IF(AND(F56="JUNIOR",MAX(I58:I60)&gt;=8),"B",IF(AND(F56="SENIOR",MIN(I58:I60)&gt;=1,MAX(I58:I60)&lt;=9),"A",IF(AND(F56="SENIOR",MAX(I58:I60)&gt;=10),"B")))))))))))))))</f>
        <v/>
      </c>
      <c r="I56" s="63"/>
    </row>
    <row r="57" spans="1:9" ht="16.5" thickBot="1" x14ac:dyDescent="0.3">
      <c r="A57" s="35"/>
      <c r="B57" s="46" t="s">
        <v>21</v>
      </c>
      <c r="C57" s="58" t="s">
        <v>2</v>
      </c>
      <c r="D57" s="59"/>
      <c r="E57" s="59"/>
      <c r="F57" s="20" t="s">
        <v>3</v>
      </c>
      <c r="G57" s="20" t="s">
        <v>4</v>
      </c>
      <c r="H57" s="21" t="s">
        <v>5</v>
      </c>
      <c r="I57" s="63"/>
    </row>
    <row r="58" spans="1:9" x14ac:dyDescent="0.25">
      <c r="A58" s="36" t="s">
        <v>24</v>
      </c>
      <c r="B58" s="47"/>
      <c r="C58" s="60"/>
      <c r="D58" s="61"/>
      <c r="E58" s="61"/>
      <c r="F58" s="22"/>
      <c r="G58" s="23" t="str">
        <f>IF(F58=""," ",DATEDIF(F58,$D$2,"y"))</f>
        <v xml:space="preserve"> </v>
      </c>
      <c r="H58" s="24"/>
      <c r="I58" s="63" t="str">
        <f>IF(H58="","",VLOOKUP(H58,Hoja1!$A$1:$B$13,2,FALSE))</f>
        <v/>
      </c>
    </row>
    <row r="59" spans="1:9" x14ac:dyDescent="0.25">
      <c r="A59" s="37" t="s">
        <v>25</v>
      </c>
      <c r="B59" s="48"/>
      <c r="C59" s="50"/>
      <c r="D59" s="50"/>
      <c r="E59" s="50"/>
      <c r="F59" s="1"/>
      <c r="G59" s="2" t="str">
        <f t="shared" ref="G59:G60" si="9">IF(F59=""," ",DATEDIF(F59,$D$2,"y"))</f>
        <v xml:space="preserve"> </v>
      </c>
      <c r="H59" s="4"/>
      <c r="I59" s="63" t="str">
        <f>IF(H59="","",VLOOKUP(H59,Hoja1!$A$1:$B$13,2,FALSE))</f>
        <v/>
      </c>
    </row>
    <row r="60" spans="1:9" ht="16.5" thickBot="1" x14ac:dyDescent="0.3">
      <c r="A60" s="38" t="s">
        <v>26</v>
      </c>
      <c r="B60" s="49"/>
      <c r="C60" s="51"/>
      <c r="D60" s="51"/>
      <c r="E60" s="51"/>
      <c r="F60" s="6"/>
      <c r="G60" s="3" t="str">
        <f t="shared" si="9"/>
        <v xml:space="preserve"> </v>
      </c>
      <c r="H60" s="5"/>
      <c r="I60" s="63" t="str">
        <f>IF(H60="","",VLOOKUP(H60,Hoja1!$A$1:$B$13,2,FALSE))</f>
        <v/>
      </c>
    </row>
    <row r="61" spans="1:9" ht="16.5" thickBot="1" x14ac:dyDescent="0.3"/>
    <row r="62" spans="1:9" ht="16.5" thickBot="1" x14ac:dyDescent="0.3">
      <c r="A62" s="34"/>
      <c r="B62" s="45"/>
      <c r="C62" s="54" t="s">
        <v>1</v>
      </c>
      <c r="D62" s="55"/>
      <c r="E62" s="55"/>
      <c r="F62" s="56" t="str">
        <f>IF(OR(F64="",F65="",F66="",H64="",H65="",H66=""),"",IF(AND(MAX(G64:G66)&gt;=1,MAX(G64:G66)&lt;=5),"BENJAMIN",IF(AND(MAX(G64:G66)&gt;=6,MAX(G64:G66)&lt;=7),"BENJAMIN",IF(AND(MAX(G64:G66)&gt;=8,MAX(G64:G66)&lt;=9),"ALEVIN",IF(AND(MAX(G64:G66)&gt;=10,MAX(G64:G66)&lt;=11),"INFANTIL",IF(AND(MAX(G64:G66)&gt;=12,MAX(G64:G66)&lt;=13),"JUVENIL",IF(AND(MAX(G64:G66)&gt;=14,MAX(G64:G66)&lt;=15),"CADETE",IF(AND(MAX(G64:G66)&gt;=16,MAX(G64:G66)&lt;=99),"SENIOR","ERROR EN DATOS APORTADOS"))))))))</f>
        <v/>
      </c>
      <c r="G62" s="57"/>
      <c r="H62" s="27" t="str">
        <f>IF(F62="","",IF(AND(F62="BENJAMÍN",MIN(I64:I66)&gt;=1,MAX(I64:I66)&lt;=4),"A",IF(AND(F62="BENJAMÍN",MAX(I64:I66)&gt;=5),"B",IF(AND(F62="ALEVIN",MIN(I64:I66)&gt;=1,MAX(I64:I66)&lt;=5),"A",IF(AND(F62="ALEVIN",MAX(I64:I66)&gt;=6),"B",IF(AND(F62="INFANTIL",MIN(I64:I66)&gt;=1,MAX(I64:I66)&lt;=6),"A",IF(AND(F62="INFANTIL",MAX(I64:I66)&gt;=7),"B",IF(AND(F62="JUVENIL",MIN(I64:I66)&gt;=1,MAX(I64:I66)&lt;=7),"A",IF(AND(F62="JUVENIL",MAX(I64:I66)&gt;=8),"B",IF(AND(F62="CADETE",MIN(I64:I66)&gt;=1,MAX(I64:I66)&lt;=9),"A",IF(AND(F62="CADETE",MAX(I64:I66)&gt;=8),"B",IF(AND(F62="JUNIOR",MIN(I64:I66)&gt;=1,MAX(I64:I66)&lt;=7),"A",IF(AND(F62="JUNIOR",MAX(I64:I66)&gt;=8),"B",IF(AND(F62="SENIOR",MIN(I64:I66)&gt;=1,MAX(I64:I66)&lt;=9),"A",IF(AND(F62="SENIOR",MAX(I64:I66)&gt;=10),"B")))))))))))))))</f>
        <v/>
      </c>
      <c r="I62" s="63"/>
    </row>
    <row r="63" spans="1:9" ht="16.5" thickBot="1" x14ac:dyDescent="0.3">
      <c r="A63" s="35"/>
      <c r="B63" s="46" t="s">
        <v>21</v>
      </c>
      <c r="C63" s="58" t="s">
        <v>2</v>
      </c>
      <c r="D63" s="59"/>
      <c r="E63" s="59"/>
      <c r="F63" s="20" t="s">
        <v>3</v>
      </c>
      <c r="G63" s="20" t="s">
        <v>4</v>
      </c>
      <c r="H63" s="21" t="s">
        <v>5</v>
      </c>
      <c r="I63" s="63"/>
    </row>
    <row r="64" spans="1:9" x14ac:dyDescent="0.25">
      <c r="A64" s="36" t="s">
        <v>24</v>
      </c>
      <c r="B64" s="47"/>
      <c r="C64" s="60"/>
      <c r="D64" s="61"/>
      <c r="E64" s="61"/>
      <c r="F64" s="22"/>
      <c r="G64" s="23" t="str">
        <f>IF(F64=""," ",DATEDIF(F64,$D$2,"y"))</f>
        <v xml:space="preserve"> </v>
      </c>
      <c r="H64" s="24"/>
      <c r="I64" s="63" t="str">
        <f>IF(H64="","",VLOOKUP(H64,Hoja1!$A$1:$B$13,2,FALSE))</f>
        <v/>
      </c>
    </row>
    <row r="65" spans="1:9" x14ac:dyDescent="0.25">
      <c r="A65" s="37" t="s">
        <v>25</v>
      </c>
      <c r="B65" s="48"/>
      <c r="C65" s="50"/>
      <c r="D65" s="50"/>
      <c r="E65" s="50"/>
      <c r="F65" s="1"/>
      <c r="G65" s="2" t="str">
        <f t="shared" ref="G65:G66" si="10">IF(F65=""," ",DATEDIF(F65,$D$2,"y"))</f>
        <v xml:space="preserve"> </v>
      </c>
      <c r="H65" s="4"/>
      <c r="I65" s="63" t="str">
        <f>IF(H65="","",VLOOKUP(H65,Hoja1!$A$1:$B$13,2,FALSE))</f>
        <v/>
      </c>
    </row>
    <row r="66" spans="1:9" ht="16.5" thickBot="1" x14ac:dyDescent="0.3">
      <c r="A66" s="38" t="s">
        <v>26</v>
      </c>
      <c r="B66" s="49"/>
      <c r="C66" s="51"/>
      <c r="D66" s="51"/>
      <c r="E66" s="51"/>
      <c r="F66" s="6"/>
      <c r="G66" s="3" t="str">
        <f t="shared" si="10"/>
        <v xml:space="preserve"> </v>
      </c>
      <c r="H66" s="5"/>
      <c r="I66" s="63" t="str">
        <f>IF(H66="","",VLOOKUP(H66,Hoja1!$A$1:$B$13,2,FALSE))</f>
        <v/>
      </c>
    </row>
    <row r="67" spans="1:9" ht="16.5" thickBot="1" x14ac:dyDescent="0.3"/>
    <row r="68" spans="1:9" ht="16.5" thickBot="1" x14ac:dyDescent="0.3">
      <c r="A68" s="34"/>
      <c r="B68" s="45"/>
      <c r="C68" s="54" t="s">
        <v>1</v>
      </c>
      <c r="D68" s="55"/>
      <c r="E68" s="55"/>
      <c r="F68" s="56" t="str">
        <f>IF(OR(F70="",F71="",F72="",H70="",H71="",H72=""),"",IF(AND(MAX(G70:G72)&gt;=1,MAX(G70:G72)&lt;=5),"BENJAMIN",IF(AND(MAX(G70:G72)&gt;=6,MAX(G70:G72)&lt;=7),"BENJAMIN",IF(AND(MAX(G70:G72)&gt;=8,MAX(G70:G72)&lt;=9),"ALEVIN",IF(AND(MAX(G70:G72)&gt;=10,MAX(G70:G72)&lt;=11),"INFANTIL",IF(AND(MAX(G70:G72)&gt;=12,MAX(G70:G72)&lt;=13),"JUVENIL",IF(AND(MAX(G70:G72)&gt;=14,MAX(G70:G72)&lt;=15),"CADETE",IF(AND(MAX(G70:G72)&gt;=16,MAX(G70:G72)&lt;=99),"SENIOR","ERROR EN DATOS APORTADOS"))))))))</f>
        <v/>
      </c>
      <c r="G68" s="57"/>
      <c r="H68" s="27" t="str">
        <f>IF(F68="","",IF(AND(F68="BENJAMÍN",MIN(I70:I72)&gt;=1,MAX(I70:I72)&lt;=4),"A",IF(AND(F68="BENJAMÍN",MAX(I70:I72)&gt;=5),"B",IF(AND(F68="ALEVIN",MIN(I70:I72)&gt;=1,MAX(I70:I72)&lt;=5),"A",IF(AND(F68="ALEVIN",MAX(I70:I72)&gt;=6),"B",IF(AND(F68="INFANTIL",MIN(I70:I72)&gt;=1,MAX(I70:I72)&lt;=6),"A",IF(AND(F68="INFANTIL",MAX(I70:I72)&gt;=7),"B",IF(AND(F68="JUVENIL",MIN(I70:I72)&gt;=1,MAX(I70:I72)&lt;=7),"A",IF(AND(F68="JUVENIL",MAX(I70:I72)&gt;=8),"B",IF(AND(F68="CADETE",MIN(I70:I72)&gt;=1,MAX(I70:I72)&lt;=9),"A",IF(AND(F68="CADETE",MAX(I70:I72)&gt;=8),"B",IF(AND(F68="JUNIOR",MIN(I70:I72)&gt;=1,MAX(I70:I72)&lt;=7),"A",IF(AND(F68="JUNIOR",MAX(I70:I72)&gt;=8),"B",IF(AND(F68="SENIOR",MIN(I70:I72)&gt;=1,MAX(I70:I72)&lt;=9),"A",IF(AND(F68="SENIOR",MAX(I70:I72)&gt;=10),"B")))))))))))))))</f>
        <v/>
      </c>
      <c r="I68" s="63"/>
    </row>
    <row r="69" spans="1:9" ht="16.5" thickBot="1" x14ac:dyDescent="0.3">
      <c r="A69" s="35"/>
      <c r="B69" s="46" t="s">
        <v>21</v>
      </c>
      <c r="C69" s="58" t="s">
        <v>2</v>
      </c>
      <c r="D69" s="59"/>
      <c r="E69" s="59"/>
      <c r="F69" s="20" t="s">
        <v>3</v>
      </c>
      <c r="G69" s="20" t="s">
        <v>4</v>
      </c>
      <c r="H69" s="21" t="s">
        <v>5</v>
      </c>
      <c r="I69" s="63"/>
    </row>
    <row r="70" spans="1:9" x14ac:dyDescent="0.25">
      <c r="A70" s="36" t="s">
        <v>24</v>
      </c>
      <c r="B70" s="47"/>
      <c r="C70" s="60"/>
      <c r="D70" s="61"/>
      <c r="E70" s="61"/>
      <c r="F70" s="22"/>
      <c r="G70" s="23" t="str">
        <f>IF(F70=""," ",DATEDIF(F70,$D$2,"y"))</f>
        <v xml:space="preserve"> </v>
      </c>
      <c r="H70" s="24"/>
      <c r="I70" s="63" t="str">
        <f>IF(H70="","",VLOOKUP(H70,Hoja1!$A$1:$B$13,2,FALSE))</f>
        <v/>
      </c>
    </row>
    <row r="71" spans="1:9" x14ac:dyDescent="0.25">
      <c r="A71" s="37" t="s">
        <v>25</v>
      </c>
      <c r="B71" s="48"/>
      <c r="C71" s="50"/>
      <c r="D71" s="50"/>
      <c r="E71" s="50"/>
      <c r="F71" s="1"/>
      <c r="G71" s="2" t="str">
        <f t="shared" ref="G71:G72" si="11">IF(F71=""," ",DATEDIF(F71,$D$2,"y"))</f>
        <v xml:space="preserve"> </v>
      </c>
      <c r="H71" s="4"/>
      <c r="I71" s="63" t="str">
        <f>IF(H71="","",VLOOKUP(H71,Hoja1!$A$1:$B$13,2,FALSE))</f>
        <v/>
      </c>
    </row>
    <row r="72" spans="1:9" ht="16.5" thickBot="1" x14ac:dyDescent="0.3">
      <c r="A72" s="38" t="s">
        <v>26</v>
      </c>
      <c r="B72" s="49"/>
      <c r="C72" s="51"/>
      <c r="D72" s="51"/>
      <c r="E72" s="51"/>
      <c r="F72" s="6"/>
      <c r="G72" s="3" t="str">
        <f t="shared" si="11"/>
        <v xml:space="preserve"> </v>
      </c>
      <c r="H72" s="5"/>
      <c r="I72" s="63" t="str">
        <f>IF(H72="","",VLOOKUP(H72,Hoja1!$A$1:$B$13,2,FALSE))</f>
        <v/>
      </c>
    </row>
    <row r="73" spans="1:9" ht="16.5" thickBot="1" x14ac:dyDescent="0.3"/>
    <row r="74" spans="1:9" ht="16.5" thickBot="1" x14ac:dyDescent="0.3">
      <c r="A74" s="34"/>
      <c r="B74" s="45"/>
      <c r="C74" s="54" t="s">
        <v>1</v>
      </c>
      <c r="D74" s="55"/>
      <c r="E74" s="55"/>
      <c r="F74" s="56" t="str">
        <f>IF(OR(F76="",F77="",F78="",H76="",H77="",H78=""),"",IF(AND(MAX(G76:G78)&gt;=1,MAX(G76:G78)&lt;=5),"BENJAMIN",IF(AND(MAX(G76:G78)&gt;=6,MAX(G76:G78)&lt;=7),"BENJAMIN",IF(AND(MAX(G76:G78)&gt;=8,MAX(G76:G78)&lt;=9),"ALEVIN",IF(AND(MAX(G76:G78)&gt;=10,MAX(G76:G78)&lt;=11),"INFANTIL",IF(AND(MAX(G76:G78)&gt;=12,MAX(G76:G78)&lt;=13),"JUVENIL",IF(AND(MAX(G76:G78)&gt;=14,MAX(G76:G78)&lt;=15),"CADETE",IF(AND(MAX(G76:G78)&gt;=16,MAX(G76:G78)&lt;=99),"SENIOR","ERROR EN DATOS APORTADOS"))))))))</f>
        <v/>
      </c>
      <c r="G74" s="57"/>
      <c r="H74" s="27" t="str">
        <f>IF(F74="","",IF(AND(F74="BENJAMÍN",MIN(I76:I78)&gt;=1,MAX(I76:I78)&lt;=4),"A",IF(AND(F74="BENJAMÍN",MAX(I76:I78)&gt;=5),"B",IF(AND(F74="ALEVIN",MIN(I76:I78)&gt;=1,MAX(I76:I78)&lt;=5),"A",IF(AND(F74="ALEVIN",MAX(I76:I78)&gt;=6),"B",IF(AND(F74="INFANTIL",MIN(I76:I78)&gt;=1,MAX(I76:I78)&lt;=6),"A",IF(AND(F74="INFANTIL",MAX(I76:I78)&gt;=7),"B",IF(AND(F74="JUVENIL",MIN(I76:I78)&gt;=1,MAX(I76:I78)&lt;=7),"A",IF(AND(F74="JUVENIL",MAX(I76:I78)&gt;=8),"B",IF(AND(F74="CADETE",MIN(I76:I78)&gt;=1,MAX(I76:I78)&lt;=9),"A",IF(AND(F74="CADETE",MAX(I76:I78)&gt;=8),"B",IF(AND(F74="JUNIOR",MIN(I76:I78)&gt;=1,MAX(I76:I78)&lt;=7),"A",IF(AND(F74="JUNIOR",MAX(I76:I78)&gt;=8),"B",IF(AND(F74="SENIOR",MIN(I76:I78)&gt;=1,MAX(I76:I78)&lt;=9),"A",IF(AND(F74="SENIOR",MAX(I76:I78)&gt;=10),"B")))))))))))))))</f>
        <v/>
      </c>
      <c r="I74" s="63"/>
    </row>
    <row r="75" spans="1:9" ht="16.5" thickBot="1" x14ac:dyDescent="0.3">
      <c r="A75" s="35"/>
      <c r="B75" s="46" t="s">
        <v>21</v>
      </c>
      <c r="C75" s="58" t="s">
        <v>2</v>
      </c>
      <c r="D75" s="59"/>
      <c r="E75" s="59"/>
      <c r="F75" s="20" t="s">
        <v>3</v>
      </c>
      <c r="G75" s="20" t="s">
        <v>4</v>
      </c>
      <c r="H75" s="21" t="s">
        <v>5</v>
      </c>
      <c r="I75" s="63"/>
    </row>
    <row r="76" spans="1:9" x14ac:dyDescent="0.25">
      <c r="A76" s="36" t="s">
        <v>24</v>
      </c>
      <c r="B76" s="47"/>
      <c r="C76" s="60"/>
      <c r="D76" s="61"/>
      <c r="E76" s="61"/>
      <c r="F76" s="22"/>
      <c r="G76" s="23" t="str">
        <f>IF(F76=""," ",DATEDIF(F76,$D$2,"y"))</f>
        <v xml:space="preserve"> </v>
      </c>
      <c r="H76" s="24"/>
      <c r="I76" s="63" t="str">
        <f>IF(H76="","",VLOOKUP(H76,Hoja1!$A$1:$B$13,2,FALSE))</f>
        <v/>
      </c>
    </row>
    <row r="77" spans="1:9" x14ac:dyDescent="0.25">
      <c r="A77" s="37" t="s">
        <v>25</v>
      </c>
      <c r="B77" s="48"/>
      <c r="C77" s="50"/>
      <c r="D77" s="50"/>
      <c r="E77" s="50"/>
      <c r="F77" s="1"/>
      <c r="G77" s="2" t="str">
        <f t="shared" ref="G77:G78" si="12">IF(F77=""," ",DATEDIF(F77,$D$2,"y"))</f>
        <v xml:space="preserve"> </v>
      </c>
      <c r="H77" s="4"/>
      <c r="I77" s="63" t="str">
        <f>IF(H77="","",VLOOKUP(H77,Hoja1!$A$1:$B$13,2,FALSE))</f>
        <v/>
      </c>
    </row>
    <row r="78" spans="1:9" ht="16.5" thickBot="1" x14ac:dyDescent="0.3">
      <c r="A78" s="38" t="s">
        <v>26</v>
      </c>
      <c r="B78" s="49"/>
      <c r="C78" s="51"/>
      <c r="D78" s="51"/>
      <c r="E78" s="51"/>
      <c r="F78" s="6"/>
      <c r="G78" s="3" t="str">
        <f t="shared" si="12"/>
        <v xml:space="preserve"> </v>
      </c>
      <c r="H78" s="5"/>
      <c r="I78" s="63" t="str">
        <f>IF(H78="","",VLOOKUP(H78,Hoja1!$A$1:$B$13,2,FALSE))</f>
        <v/>
      </c>
    </row>
    <row r="79" spans="1:9" ht="16.5" thickBot="1" x14ac:dyDescent="0.3"/>
    <row r="80" spans="1:9" ht="16.5" thickBot="1" x14ac:dyDescent="0.3">
      <c r="A80" s="34"/>
      <c r="B80" s="45"/>
      <c r="C80" s="54" t="s">
        <v>1</v>
      </c>
      <c r="D80" s="55"/>
      <c r="E80" s="55"/>
      <c r="F80" s="56" t="str">
        <f>IF(OR(F82="",F83="",F84="",H82="",H83="",H84=""),"",IF(AND(MAX(G82:G84)&gt;=1,MAX(G82:G84)&lt;=5),"BENJAMIN",IF(AND(MAX(G82:G84)&gt;=6,MAX(G82:G84)&lt;=7),"BENJAMIN",IF(AND(MAX(G82:G84)&gt;=8,MAX(G82:G84)&lt;=9),"ALEVIN",IF(AND(MAX(G82:G84)&gt;=10,MAX(G82:G84)&lt;=11),"INFANTIL",IF(AND(MAX(G82:G84)&gt;=12,MAX(G82:G84)&lt;=13),"JUVENIL",IF(AND(MAX(G82:G84)&gt;=14,MAX(G82:G84)&lt;=15),"CADETE",IF(AND(MAX(G82:G84)&gt;=16,MAX(G82:G84)&lt;=99),"SENIOR","ERROR EN DATOS APORTADOS"))))))))</f>
        <v/>
      </c>
      <c r="G80" s="57"/>
      <c r="H80" s="27" t="str">
        <f>IF(F80="","",IF(AND(F80="BENJAMÍN",MIN(I82:I84)&gt;=1,MAX(I82:I84)&lt;=4),"A",IF(AND(F80="BENJAMÍN",MAX(I82:I84)&gt;=5),"B",IF(AND(F80="ALEVIN",MIN(I82:I84)&gt;=1,MAX(I82:I84)&lt;=5),"A",IF(AND(F80="ALEVIN",MAX(I82:I84)&gt;=6),"B",IF(AND(F80="INFANTIL",MIN(I82:I84)&gt;=1,MAX(I82:I84)&lt;=6),"A",IF(AND(F80="INFANTIL",MAX(I82:I84)&gt;=7),"B",IF(AND(F80="JUVENIL",MIN(I82:I84)&gt;=1,MAX(I82:I84)&lt;=7),"A",IF(AND(F80="JUVENIL",MAX(I82:I84)&gt;=8),"B",IF(AND(F80="CADETE",MIN(I82:I84)&gt;=1,MAX(I82:I84)&lt;=9),"A",IF(AND(F80="CADETE",MAX(I82:I84)&gt;=8),"B",IF(AND(F80="JUNIOR",MIN(I82:I84)&gt;=1,MAX(I82:I84)&lt;=7),"A",IF(AND(F80="JUNIOR",MAX(I82:I84)&gt;=8),"B",IF(AND(F80="SENIOR",MIN(I82:I84)&gt;=1,MAX(I82:I84)&lt;=9),"A",IF(AND(F80="SENIOR",MAX(I82:I84)&gt;=10),"B")))))))))))))))</f>
        <v/>
      </c>
      <c r="I80" s="63"/>
    </row>
    <row r="81" spans="1:9" ht="16.5" thickBot="1" x14ac:dyDescent="0.3">
      <c r="A81" s="35"/>
      <c r="B81" s="46" t="s">
        <v>21</v>
      </c>
      <c r="C81" s="58" t="s">
        <v>2</v>
      </c>
      <c r="D81" s="59"/>
      <c r="E81" s="59"/>
      <c r="F81" s="20" t="s">
        <v>3</v>
      </c>
      <c r="G81" s="20" t="s">
        <v>4</v>
      </c>
      <c r="H81" s="21" t="s">
        <v>5</v>
      </c>
      <c r="I81" s="63"/>
    </row>
    <row r="82" spans="1:9" x14ac:dyDescent="0.25">
      <c r="A82" s="36" t="s">
        <v>24</v>
      </c>
      <c r="B82" s="47"/>
      <c r="C82" s="60"/>
      <c r="D82" s="61"/>
      <c r="E82" s="61"/>
      <c r="F82" s="22"/>
      <c r="G82" s="23" t="str">
        <f>IF(F82=""," ",DATEDIF(F82,$D$2,"y"))</f>
        <v xml:space="preserve"> </v>
      </c>
      <c r="H82" s="24"/>
      <c r="I82" s="63" t="str">
        <f>IF(H82="","",VLOOKUP(H82,Hoja1!$A$1:$B$13,2,FALSE))</f>
        <v/>
      </c>
    </row>
    <row r="83" spans="1:9" x14ac:dyDescent="0.25">
      <c r="A83" s="37" t="s">
        <v>25</v>
      </c>
      <c r="B83" s="48"/>
      <c r="C83" s="50"/>
      <c r="D83" s="50"/>
      <c r="E83" s="50"/>
      <c r="F83" s="1"/>
      <c r="G83" s="2" t="str">
        <f t="shared" ref="G83:G84" si="13">IF(F83=""," ",DATEDIF(F83,$D$2,"y"))</f>
        <v xml:space="preserve"> </v>
      </c>
      <c r="H83" s="4"/>
      <c r="I83" s="63" t="str">
        <f>IF(H83="","",VLOOKUP(H83,Hoja1!$A$1:$B$13,2,FALSE))</f>
        <v/>
      </c>
    </row>
    <row r="84" spans="1:9" ht="16.5" thickBot="1" x14ac:dyDescent="0.3">
      <c r="A84" s="38" t="s">
        <v>26</v>
      </c>
      <c r="B84" s="49"/>
      <c r="C84" s="51"/>
      <c r="D84" s="51"/>
      <c r="E84" s="51"/>
      <c r="F84" s="6"/>
      <c r="G84" s="3" t="str">
        <f t="shared" si="13"/>
        <v xml:space="preserve"> </v>
      </c>
      <c r="H84" s="5"/>
      <c r="I84" s="63" t="str">
        <f>IF(H84="","",VLOOKUP(H84,Hoja1!$A$1:$B$13,2,FALSE))</f>
        <v/>
      </c>
    </row>
    <row r="85" spans="1:9" ht="16.5" thickBot="1" x14ac:dyDescent="0.3">
      <c r="A85" s="34"/>
      <c r="B85" s="45"/>
      <c r="C85" s="54" t="s">
        <v>1</v>
      </c>
      <c r="D85" s="55"/>
      <c r="E85" s="55"/>
      <c r="F85" s="56" t="str">
        <f>IF(OR(F87="",F88="",F89="",H87="",H88="",H89=""),"",IF(AND(MAX(G87:G89)&gt;=1,MAX(G87:G89)&lt;=5),"BENJAMIN",IF(AND(MAX(G87:G89)&gt;=6,MAX(G87:G89)&lt;=7),"BENJAMIN",IF(AND(MAX(G87:G89)&gt;=8,MAX(G87:G89)&lt;=9),"ALEVIN",IF(AND(MAX(G87:G89)&gt;=10,MAX(G87:G89)&lt;=11),"INFANTIL",IF(AND(MAX(G87:G89)&gt;=12,MAX(G87:G89)&lt;=13),"JUVENIL",IF(AND(MAX(G87:G89)&gt;=14,MAX(G87:G89)&lt;=15),"CADETE",IF(AND(MAX(G87:G89)&gt;=16,MAX(G87:G89)&lt;=99),"SENIOR","ERROR EN DATOS APORTADOS"))))))))</f>
        <v/>
      </c>
      <c r="G85" s="57"/>
      <c r="H85" s="27" t="str">
        <f>IF(F85="","",IF(AND(F85="BENJAMÍN",MIN(I87:I89)&gt;=1,MAX(I87:I89)&lt;=4),"A",IF(AND(F85="BENJAMÍN",MAX(I87:I89)&gt;=5),"B",IF(AND(F85="ALEVIN",MIN(I87:I89)&gt;=1,MAX(I87:I89)&lt;=5),"A",IF(AND(F85="ALEVIN",MAX(I87:I89)&gt;=6),"B",IF(AND(F85="INFANTIL",MIN(I87:I89)&gt;=1,MAX(I87:I89)&lt;=6),"A",IF(AND(F85="INFANTIL",MAX(I87:I89)&gt;=7),"B",IF(AND(F85="JUVENIL",MIN(I87:I89)&gt;=1,MAX(I87:I89)&lt;=7),"A",IF(AND(F85="JUVENIL",MAX(I87:I89)&gt;=8),"B",IF(AND(F85="CADETE",MIN(I87:I89)&gt;=1,MAX(I87:I89)&lt;=9),"A",IF(AND(F85="CADETE",MAX(I87:I89)&gt;=8),"B",IF(AND(F85="JUNIOR",MIN(I87:I89)&gt;=1,MAX(I87:I89)&lt;=7),"A",IF(AND(F85="JUNIOR",MAX(I87:I89)&gt;=8),"B",IF(AND(F85="SENIOR",MIN(I87:I89)&gt;=1,MAX(I87:I89)&lt;=9),"A",IF(AND(F85="SENIOR",MAX(I87:I89)&gt;=10),"B")))))))))))))))</f>
        <v/>
      </c>
      <c r="I85" s="63"/>
    </row>
    <row r="86" spans="1:9" ht="16.5" thickBot="1" x14ac:dyDescent="0.3">
      <c r="A86" s="35"/>
      <c r="B86" s="46" t="s">
        <v>21</v>
      </c>
      <c r="C86" s="58" t="s">
        <v>2</v>
      </c>
      <c r="D86" s="59"/>
      <c r="E86" s="59"/>
      <c r="F86" s="20" t="s">
        <v>3</v>
      </c>
      <c r="G86" s="20" t="s">
        <v>4</v>
      </c>
      <c r="H86" s="21" t="s">
        <v>5</v>
      </c>
      <c r="I86" s="63"/>
    </row>
    <row r="87" spans="1:9" x14ac:dyDescent="0.25">
      <c r="A87" s="36" t="s">
        <v>24</v>
      </c>
      <c r="B87" s="47"/>
      <c r="C87" s="60"/>
      <c r="D87" s="61"/>
      <c r="E87" s="61"/>
      <c r="F87" s="22"/>
      <c r="G87" s="23" t="str">
        <f>IF(F87=""," ",DATEDIF(F87,$D$2,"y"))</f>
        <v xml:space="preserve"> </v>
      </c>
      <c r="H87" s="24"/>
      <c r="I87" s="63" t="str">
        <f>IF(H87="","",VLOOKUP(H87,Hoja1!$A$1:$B$13,2,FALSE))</f>
        <v/>
      </c>
    </row>
    <row r="88" spans="1:9" x14ac:dyDescent="0.25">
      <c r="A88" s="37" t="s">
        <v>25</v>
      </c>
      <c r="B88" s="48"/>
      <c r="C88" s="50"/>
      <c r="D88" s="50"/>
      <c r="E88" s="50"/>
      <c r="F88" s="1"/>
      <c r="G88" s="2" t="str">
        <f t="shared" ref="G88:G89" si="14">IF(F88=""," ",DATEDIF(F88,$D$2,"y"))</f>
        <v xml:space="preserve"> </v>
      </c>
      <c r="H88" s="4"/>
      <c r="I88" s="63" t="str">
        <f>IF(H88="","",VLOOKUP(H88,Hoja1!$A$1:$B$13,2,FALSE))</f>
        <v/>
      </c>
    </row>
    <row r="89" spans="1:9" ht="16.5" thickBot="1" x14ac:dyDescent="0.3">
      <c r="A89" s="38" t="s">
        <v>26</v>
      </c>
      <c r="B89" s="49"/>
      <c r="C89" s="51"/>
      <c r="D89" s="51"/>
      <c r="E89" s="51"/>
      <c r="F89" s="6"/>
      <c r="G89" s="3" t="str">
        <f t="shared" si="14"/>
        <v xml:space="preserve"> </v>
      </c>
      <c r="H89" s="5"/>
      <c r="I89" s="63" t="str">
        <f>IF(H89="","",VLOOKUP(H89,Hoja1!$A$1:$B$13,2,FALSE))</f>
        <v/>
      </c>
    </row>
    <row r="90" spans="1:9" ht="16.5" thickBot="1" x14ac:dyDescent="0.3"/>
    <row r="91" spans="1:9" ht="16.5" thickBot="1" x14ac:dyDescent="0.3">
      <c r="A91" s="34"/>
      <c r="B91" s="45"/>
      <c r="C91" s="54" t="s">
        <v>1</v>
      </c>
      <c r="D91" s="55"/>
      <c r="E91" s="55"/>
      <c r="F91" s="56" t="str">
        <f>IF(OR(F93="",F94="",F95="",H93="",H94="",H95=""),"",IF(AND(MAX(G93:G95)&gt;=1,MAX(G93:G95)&lt;=5),"BENJAMIN",IF(AND(MAX(G93:G95)&gt;=6,MAX(G93:G95)&lt;=7),"BENJAMIN",IF(AND(MAX(G93:G95)&gt;=8,MAX(G93:G95)&lt;=9),"ALEVIN",IF(AND(MAX(G93:G95)&gt;=10,MAX(G93:G95)&lt;=11),"INFANTIL",IF(AND(MAX(G93:G95)&gt;=12,MAX(G93:G95)&lt;=13),"JUVENIL",IF(AND(MAX(G93:G95)&gt;=14,MAX(G93:G95)&lt;=15),"CADETE",IF(AND(MAX(G93:G95)&gt;=16,MAX(G93:G95)&lt;=99),"SENIOR","ERROR EN DATOS APORTADOS"))))))))</f>
        <v/>
      </c>
      <c r="G91" s="57"/>
      <c r="H91" s="27" t="str">
        <f>IF(F91="","",IF(AND(F91="BENJAMÍN",MIN(I93:I95)&gt;=1,MAX(I93:I95)&lt;=4),"A",IF(AND(F91="BENJAMÍN",MAX(I93:I95)&gt;=5),"B",IF(AND(F91="ALEVIN",MIN(I93:I95)&gt;=1,MAX(I93:I95)&lt;=5),"A",IF(AND(F91="ALEVIN",MAX(I93:I95)&gt;=6),"B",IF(AND(F91="INFANTIL",MIN(I93:I95)&gt;=1,MAX(I93:I95)&lt;=6),"A",IF(AND(F91="INFANTIL",MAX(I93:I95)&gt;=7),"B",IF(AND(F91="JUVENIL",MIN(I93:I95)&gt;=1,MAX(I93:I95)&lt;=7),"A",IF(AND(F91="JUVENIL",MAX(I93:I95)&gt;=8),"B",IF(AND(F91="CADETE",MIN(I93:I95)&gt;=1,MAX(I93:I95)&lt;=9),"A",IF(AND(F91="CADETE",MAX(I93:I95)&gt;=8),"B",IF(AND(F91="JUNIOR",MIN(I93:I95)&gt;=1,MAX(I93:I95)&lt;=7),"A",IF(AND(F91="JUNIOR",MAX(I93:I95)&gt;=8),"B",IF(AND(F91="SENIOR",MIN(I93:I95)&gt;=1,MAX(I93:I95)&lt;=9),"A",IF(AND(F91="SENIOR",MAX(I93:I95)&gt;=10),"B")))))))))))))))</f>
        <v/>
      </c>
      <c r="I91" s="63"/>
    </row>
    <row r="92" spans="1:9" ht="16.5" thickBot="1" x14ac:dyDescent="0.3">
      <c r="A92" s="35"/>
      <c r="B92" s="46" t="s">
        <v>21</v>
      </c>
      <c r="C92" s="58" t="s">
        <v>2</v>
      </c>
      <c r="D92" s="59"/>
      <c r="E92" s="59"/>
      <c r="F92" s="20" t="s">
        <v>3</v>
      </c>
      <c r="G92" s="20" t="s">
        <v>4</v>
      </c>
      <c r="H92" s="21" t="s">
        <v>5</v>
      </c>
      <c r="I92" s="63"/>
    </row>
    <row r="93" spans="1:9" x14ac:dyDescent="0.25">
      <c r="A93" s="36" t="s">
        <v>24</v>
      </c>
      <c r="B93" s="47"/>
      <c r="C93" s="60"/>
      <c r="D93" s="61"/>
      <c r="E93" s="61"/>
      <c r="F93" s="22"/>
      <c r="G93" s="23" t="str">
        <f>IF(F93=""," ",DATEDIF(F93,$D$2,"y"))</f>
        <v xml:space="preserve"> </v>
      </c>
      <c r="H93" s="24"/>
      <c r="I93" s="63" t="str">
        <f>IF(H93="","",VLOOKUP(H93,Hoja1!$A$1:$B$13,2,FALSE))</f>
        <v/>
      </c>
    </row>
    <row r="94" spans="1:9" x14ac:dyDescent="0.25">
      <c r="A94" s="37" t="s">
        <v>25</v>
      </c>
      <c r="B94" s="48"/>
      <c r="C94" s="50"/>
      <c r="D94" s="50"/>
      <c r="E94" s="50"/>
      <c r="F94" s="1"/>
      <c r="G94" s="2" t="str">
        <f t="shared" ref="G94:G95" si="15">IF(F94=""," ",DATEDIF(F94,$D$2,"y"))</f>
        <v xml:space="preserve"> </v>
      </c>
      <c r="H94" s="4"/>
      <c r="I94" s="63" t="str">
        <f>IF(H94="","",VLOOKUP(H94,Hoja1!$A$1:$B$13,2,FALSE))</f>
        <v/>
      </c>
    </row>
    <row r="95" spans="1:9" ht="16.5" thickBot="1" x14ac:dyDescent="0.3">
      <c r="A95" s="38" t="s">
        <v>26</v>
      </c>
      <c r="B95" s="49"/>
      <c r="C95" s="51"/>
      <c r="D95" s="51"/>
      <c r="E95" s="51"/>
      <c r="F95" s="6"/>
      <c r="G95" s="3" t="str">
        <f t="shared" si="15"/>
        <v xml:space="preserve"> </v>
      </c>
      <c r="H95" s="5"/>
      <c r="I95" s="63" t="str">
        <f>IF(H95="","",VLOOKUP(H95,Hoja1!$A$1:$B$13,2,FALSE))</f>
        <v/>
      </c>
    </row>
    <row r="96" spans="1:9" ht="16.5" thickBot="1" x14ac:dyDescent="0.3"/>
    <row r="97" spans="1:9" ht="16.5" thickBot="1" x14ac:dyDescent="0.3">
      <c r="A97" s="34"/>
      <c r="B97" s="45"/>
      <c r="C97" s="54" t="s">
        <v>1</v>
      </c>
      <c r="D97" s="55"/>
      <c r="E97" s="55"/>
      <c r="F97" s="56" t="str">
        <f>IF(OR(F99="",F100="",F101="",H99="",H100="",H101=""),"",IF(AND(MAX(G99:G101)&gt;=1,MAX(G99:G101)&lt;=5),"BENJAMIN",IF(AND(MAX(G99:G101)&gt;=6,MAX(G99:G101)&lt;=7),"BENJAMIN",IF(AND(MAX(G99:G101)&gt;=8,MAX(G99:G101)&lt;=9),"ALEVIN",IF(AND(MAX(G99:G101)&gt;=10,MAX(G99:G101)&lt;=11),"INFANTIL",IF(AND(MAX(G99:G101)&gt;=12,MAX(G99:G101)&lt;=13),"JUVENIL",IF(AND(MAX(G99:G101)&gt;=14,MAX(G99:G101)&lt;=15),"CADETE",IF(AND(MAX(G99:G101)&gt;=16,MAX(G99:G101)&lt;=99),"SENIOR","ERROR EN DATOS APORTADOS"))))))))</f>
        <v/>
      </c>
      <c r="G97" s="57"/>
      <c r="H97" s="27" t="str">
        <f>IF(F97="","",IF(AND(F97="BENJAMÍN",MIN(I99:I101)&gt;=1,MAX(I99:I101)&lt;=4),"A",IF(AND(F97="BENJAMÍN",MAX(I99:I101)&gt;=5),"B",IF(AND(F97="ALEVIN",MIN(I99:I101)&gt;=1,MAX(I99:I101)&lt;=5),"A",IF(AND(F97="ALEVIN",MAX(I99:I101)&gt;=6),"B",IF(AND(F97="INFANTIL",MIN(I99:I101)&gt;=1,MAX(I99:I101)&lt;=6),"A",IF(AND(F97="INFANTIL",MAX(I99:I101)&gt;=7),"B",IF(AND(F97="JUVENIL",MIN(I99:I101)&gt;=1,MAX(I99:I101)&lt;=7),"A",IF(AND(F97="JUVENIL",MAX(I99:I101)&gt;=8),"B",IF(AND(F97="CADETE",MIN(I99:I101)&gt;=1,MAX(I99:I101)&lt;=9),"A",IF(AND(F97="CADETE",MAX(I99:I101)&gt;=8),"B",IF(AND(F97="JUNIOR",MIN(I99:I101)&gt;=1,MAX(I99:I101)&lt;=7),"A",IF(AND(F97="JUNIOR",MAX(I99:I101)&gt;=8),"B",IF(AND(F97="SENIOR",MIN(I99:I101)&gt;=1,MAX(I99:I101)&lt;=9),"A",IF(AND(F97="SENIOR",MAX(I99:I101)&gt;=10),"B")))))))))))))))</f>
        <v/>
      </c>
      <c r="I97" s="63"/>
    </row>
    <row r="98" spans="1:9" ht="16.5" thickBot="1" x14ac:dyDescent="0.3">
      <c r="A98" s="35"/>
      <c r="B98" s="46" t="s">
        <v>21</v>
      </c>
      <c r="C98" s="58" t="s">
        <v>2</v>
      </c>
      <c r="D98" s="59"/>
      <c r="E98" s="59"/>
      <c r="F98" s="20" t="s">
        <v>3</v>
      </c>
      <c r="G98" s="20" t="s">
        <v>4</v>
      </c>
      <c r="H98" s="21" t="s">
        <v>5</v>
      </c>
      <c r="I98" s="63"/>
    </row>
    <row r="99" spans="1:9" x14ac:dyDescent="0.25">
      <c r="A99" s="36" t="s">
        <v>24</v>
      </c>
      <c r="B99" s="47"/>
      <c r="C99" s="60"/>
      <c r="D99" s="61"/>
      <c r="E99" s="61"/>
      <c r="F99" s="22"/>
      <c r="G99" s="23" t="str">
        <f>IF(F99=""," ",DATEDIF(F99,$D$2,"y"))</f>
        <v xml:space="preserve"> </v>
      </c>
      <c r="H99" s="24"/>
      <c r="I99" s="63" t="str">
        <f>IF(H99="","",VLOOKUP(H99,Hoja1!$A$1:$B$13,2,FALSE))</f>
        <v/>
      </c>
    </row>
    <row r="100" spans="1:9" x14ac:dyDescent="0.25">
      <c r="A100" s="37" t="s">
        <v>25</v>
      </c>
      <c r="B100" s="48"/>
      <c r="C100" s="50"/>
      <c r="D100" s="50"/>
      <c r="E100" s="50"/>
      <c r="F100" s="1"/>
      <c r="G100" s="2" t="str">
        <f t="shared" ref="G100:G101" si="16">IF(F100=""," ",DATEDIF(F100,$D$2,"y"))</f>
        <v xml:space="preserve"> </v>
      </c>
      <c r="H100" s="4"/>
      <c r="I100" s="63" t="str">
        <f>IF(H100="","",VLOOKUP(H100,Hoja1!$A$1:$B$13,2,FALSE))</f>
        <v/>
      </c>
    </row>
    <row r="101" spans="1:9" ht="16.5" thickBot="1" x14ac:dyDescent="0.3">
      <c r="A101" s="38" t="s">
        <v>26</v>
      </c>
      <c r="B101" s="49"/>
      <c r="C101" s="51"/>
      <c r="D101" s="51"/>
      <c r="E101" s="51"/>
      <c r="F101" s="6"/>
      <c r="G101" s="3" t="str">
        <f t="shared" si="16"/>
        <v xml:space="preserve"> </v>
      </c>
      <c r="H101" s="5"/>
      <c r="I101" s="63" t="str">
        <f>IF(H101="","",VLOOKUP(H101,Hoja1!$A$1:$B$13,2,FALSE))</f>
        <v/>
      </c>
    </row>
    <row r="102" spans="1:9" ht="16.5" thickBot="1" x14ac:dyDescent="0.3"/>
    <row r="103" spans="1:9" ht="16.5" thickBot="1" x14ac:dyDescent="0.3">
      <c r="A103" s="34"/>
      <c r="B103" s="45"/>
      <c r="C103" s="54" t="s">
        <v>1</v>
      </c>
      <c r="D103" s="55"/>
      <c r="E103" s="55"/>
      <c r="F103" s="56" t="str">
        <f>IF(OR(F105="",F106="",F107="",H105="",H106="",H107=""),"",IF(AND(MAX(G105:G107)&gt;=1,MAX(G105:G107)&lt;=5),"BENJAMIN",IF(AND(MAX(G105:G107)&gt;=6,MAX(G105:G107)&lt;=7),"BENJAMIN",IF(AND(MAX(G105:G107)&gt;=8,MAX(G105:G107)&lt;=9),"ALEVIN",IF(AND(MAX(G105:G107)&gt;=10,MAX(G105:G107)&lt;=11),"INFANTIL",IF(AND(MAX(G105:G107)&gt;=12,MAX(G105:G107)&lt;=13),"JUVENIL",IF(AND(MAX(G105:G107)&gt;=14,MAX(G105:G107)&lt;=15),"CADETE",IF(AND(MAX(G105:G107)&gt;=16,MAX(G105:G107)&lt;=99),"SENIOR","ERROR EN DATOS APORTADOS"))))))))</f>
        <v/>
      </c>
      <c r="G103" s="57"/>
      <c r="H103" s="27" t="str">
        <f>IF(F103="","",IF(AND(F103="BENJAMÍN",MIN(I105:I107)&gt;=1,MAX(I105:I107)&lt;=4),"A",IF(AND(F103="BENJAMÍN",MAX(I105:I107)&gt;=5),"B",IF(AND(F103="ALEVIN",MIN(I105:I107)&gt;=1,MAX(I105:I107)&lt;=5),"A",IF(AND(F103="ALEVIN",MAX(I105:I107)&gt;=6),"B",IF(AND(F103="INFANTIL",MIN(I105:I107)&gt;=1,MAX(I105:I107)&lt;=6),"A",IF(AND(F103="INFANTIL",MAX(I105:I107)&gt;=7),"B",IF(AND(F103="JUVENIL",MIN(I105:I107)&gt;=1,MAX(I105:I107)&lt;=7),"A",IF(AND(F103="JUVENIL",MAX(I105:I107)&gt;=8),"B",IF(AND(F103="CADETE",MIN(I105:I107)&gt;=1,MAX(I105:I107)&lt;=9),"A",IF(AND(F103="CADETE",MAX(I105:I107)&gt;=8),"B",IF(AND(F103="JUNIOR",MIN(I105:I107)&gt;=1,MAX(I105:I107)&lt;=7),"A",IF(AND(F103="JUNIOR",MAX(I105:I107)&gt;=8),"B",IF(AND(F103="SENIOR",MIN(I105:I107)&gt;=1,MAX(I105:I107)&lt;=9),"A",IF(AND(F103="SENIOR",MAX(I105:I107)&gt;=10),"B")))))))))))))))</f>
        <v/>
      </c>
      <c r="I103" s="63"/>
    </row>
    <row r="104" spans="1:9" ht="16.5" thickBot="1" x14ac:dyDescent="0.3">
      <c r="A104" s="35"/>
      <c r="B104" s="46" t="s">
        <v>21</v>
      </c>
      <c r="C104" s="58" t="s">
        <v>2</v>
      </c>
      <c r="D104" s="59"/>
      <c r="E104" s="59"/>
      <c r="F104" s="20" t="s">
        <v>3</v>
      </c>
      <c r="G104" s="20" t="s">
        <v>4</v>
      </c>
      <c r="H104" s="21" t="s">
        <v>5</v>
      </c>
      <c r="I104" s="63"/>
    </row>
    <row r="105" spans="1:9" x14ac:dyDescent="0.25">
      <c r="A105" s="36" t="s">
        <v>24</v>
      </c>
      <c r="B105" s="47"/>
      <c r="C105" s="60"/>
      <c r="D105" s="61"/>
      <c r="E105" s="61"/>
      <c r="F105" s="22"/>
      <c r="G105" s="23" t="str">
        <f>IF(F105=""," ",DATEDIF(F105,$D$2,"y"))</f>
        <v xml:space="preserve"> </v>
      </c>
      <c r="H105" s="24"/>
      <c r="I105" s="63" t="str">
        <f>IF(H105="","",VLOOKUP(H105,Hoja1!$A$1:$B$13,2,FALSE))</f>
        <v/>
      </c>
    </row>
    <row r="106" spans="1:9" x14ac:dyDescent="0.25">
      <c r="A106" s="37" t="s">
        <v>25</v>
      </c>
      <c r="B106" s="48"/>
      <c r="C106" s="50"/>
      <c r="D106" s="50"/>
      <c r="E106" s="50"/>
      <c r="F106" s="1"/>
      <c r="G106" s="2" t="str">
        <f t="shared" ref="G106:G107" si="17">IF(F106=""," ",DATEDIF(F106,$D$2,"y"))</f>
        <v xml:space="preserve"> </v>
      </c>
      <c r="H106" s="4"/>
      <c r="I106" s="63" t="str">
        <f>IF(H106="","",VLOOKUP(H106,Hoja1!$A$1:$B$13,2,FALSE))</f>
        <v/>
      </c>
    </row>
    <row r="107" spans="1:9" ht="16.5" thickBot="1" x14ac:dyDescent="0.3">
      <c r="A107" s="38" t="s">
        <v>26</v>
      </c>
      <c r="B107" s="49"/>
      <c r="C107" s="51"/>
      <c r="D107" s="51"/>
      <c r="E107" s="51"/>
      <c r="F107" s="6"/>
      <c r="G107" s="3" t="str">
        <f t="shared" si="17"/>
        <v xml:space="preserve"> </v>
      </c>
      <c r="H107" s="5"/>
      <c r="I107" s="63" t="str">
        <f>IF(H107="","",VLOOKUP(H107,Hoja1!$A$1:$B$13,2,FALSE))</f>
        <v/>
      </c>
    </row>
    <row r="108" spans="1:9" ht="16.5" thickBot="1" x14ac:dyDescent="0.3"/>
    <row r="109" spans="1:9" ht="16.5" thickBot="1" x14ac:dyDescent="0.3">
      <c r="A109" s="34"/>
      <c r="B109" s="45"/>
      <c r="C109" s="54" t="s">
        <v>1</v>
      </c>
      <c r="D109" s="55"/>
      <c r="E109" s="55"/>
      <c r="F109" s="56" t="str">
        <f>IF(OR(F111="",F112="",F113="",H111="",H112="",H113=""),"",IF(AND(MAX(G111:G113)&gt;=1,MAX(G111:G113)&lt;=5),"BENJAMIN",IF(AND(MAX(G111:G113)&gt;=6,MAX(G111:G113)&lt;=7),"BENJAMIN",IF(AND(MAX(G111:G113)&gt;=8,MAX(G111:G113)&lt;=9),"ALEVIN",IF(AND(MAX(G111:G113)&gt;=10,MAX(G111:G113)&lt;=11),"INFANTIL",IF(AND(MAX(G111:G113)&gt;=12,MAX(G111:G113)&lt;=13),"JUVENIL",IF(AND(MAX(G111:G113)&gt;=14,MAX(G111:G113)&lt;=15),"CADETE",IF(AND(MAX(G111:G113)&gt;=16,MAX(G111:G113)&lt;=99),"SENIOR","ERROR EN DATOS APORTADOS"))))))))</f>
        <v/>
      </c>
      <c r="G109" s="57"/>
      <c r="H109" s="27" t="str">
        <f>IF(F109="","",IF(AND(F109="BENJAMÍN",MIN(I111:I113)&gt;=1,MAX(I111:I113)&lt;=4),"A",IF(AND(F109="BENJAMÍN",MAX(I111:I113)&gt;=5),"B",IF(AND(F109="ALEVIN",MIN(I111:I113)&gt;=1,MAX(I111:I113)&lt;=5),"A",IF(AND(F109="ALEVIN",MAX(I111:I113)&gt;=6),"B",IF(AND(F109="INFANTIL",MIN(I111:I113)&gt;=1,MAX(I111:I113)&lt;=6),"A",IF(AND(F109="INFANTIL",MAX(I111:I113)&gt;=7),"B",IF(AND(F109="JUVENIL",MIN(I111:I113)&gt;=1,MAX(I111:I113)&lt;=7),"A",IF(AND(F109="JUVENIL",MAX(I111:I113)&gt;=8),"B",IF(AND(F109="CADETE",MIN(I111:I113)&gt;=1,MAX(I111:I113)&lt;=9),"A",IF(AND(F109="CADETE",MAX(I111:I113)&gt;=8),"B",IF(AND(F109="JUNIOR",MIN(I111:I113)&gt;=1,MAX(I111:I113)&lt;=7),"A",IF(AND(F109="JUNIOR",MAX(I111:I113)&gt;=8),"B",IF(AND(F109="SENIOR",MIN(I111:I113)&gt;=1,MAX(I111:I113)&lt;=9),"A",IF(AND(F109="SENIOR",MAX(I111:I113)&gt;=10),"B")))))))))))))))</f>
        <v/>
      </c>
      <c r="I109" s="63"/>
    </row>
    <row r="110" spans="1:9" ht="16.5" thickBot="1" x14ac:dyDescent="0.3">
      <c r="A110" s="35"/>
      <c r="B110" s="46" t="s">
        <v>21</v>
      </c>
      <c r="C110" s="58" t="s">
        <v>2</v>
      </c>
      <c r="D110" s="59"/>
      <c r="E110" s="59"/>
      <c r="F110" s="20" t="s">
        <v>3</v>
      </c>
      <c r="G110" s="20" t="s">
        <v>4</v>
      </c>
      <c r="H110" s="21" t="s">
        <v>5</v>
      </c>
      <c r="I110" s="63"/>
    </row>
    <row r="111" spans="1:9" x14ac:dyDescent="0.25">
      <c r="A111" s="36" t="s">
        <v>24</v>
      </c>
      <c r="B111" s="47"/>
      <c r="C111" s="60"/>
      <c r="D111" s="61"/>
      <c r="E111" s="61"/>
      <c r="F111" s="22"/>
      <c r="G111" s="23" t="str">
        <f>IF(F111=""," ",DATEDIF(F111,$D$2,"y"))</f>
        <v xml:space="preserve"> </v>
      </c>
      <c r="H111" s="24"/>
      <c r="I111" s="63" t="str">
        <f>IF(H111="","",VLOOKUP(H111,Hoja1!$A$1:$B$13,2,FALSE))</f>
        <v/>
      </c>
    </row>
    <row r="112" spans="1:9" x14ac:dyDescent="0.25">
      <c r="A112" s="37" t="s">
        <v>25</v>
      </c>
      <c r="B112" s="48"/>
      <c r="C112" s="50"/>
      <c r="D112" s="50"/>
      <c r="E112" s="50"/>
      <c r="F112" s="1"/>
      <c r="G112" s="2" t="str">
        <f t="shared" ref="G112:G113" si="18">IF(F112=""," ",DATEDIF(F112,$D$2,"y"))</f>
        <v xml:space="preserve"> </v>
      </c>
      <c r="H112" s="4"/>
      <c r="I112" s="63" t="str">
        <f>IF(H112="","",VLOOKUP(H112,Hoja1!$A$1:$B$13,2,FALSE))</f>
        <v/>
      </c>
    </row>
    <row r="113" spans="1:9" ht="16.5" thickBot="1" x14ac:dyDescent="0.3">
      <c r="A113" s="38" t="s">
        <v>26</v>
      </c>
      <c r="B113" s="49"/>
      <c r="C113" s="51"/>
      <c r="D113" s="51"/>
      <c r="E113" s="51"/>
      <c r="F113" s="6"/>
      <c r="G113" s="3" t="str">
        <f t="shared" si="18"/>
        <v xml:space="preserve"> </v>
      </c>
      <c r="H113" s="5"/>
      <c r="I113" s="63" t="str">
        <f>IF(H113="","",VLOOKUP(H113,Hoja1!$A$1:$B$13,2,FALSE))</f>
        <v/>
      </c>
    </row>
    <row r="114" spans="1:9" ht="16.5" thickBot="1" x14ac:dyDescent="0.3"/>
    <row r="115" spans="1:9" ht="16.5" thickBot="1" x14ac:dyDescent="0.3">
      <c r="A115" s="34"/>
      <c r="B115" s="45"/>
      <c r="C115" s="54" t="s">
        <v>1</v>
      </c>
      <c r="D115" s="55"/>
      <c r="E115" s="55"/>
      <c r="F115" s="56" t="str">
        <f>IF(OR(F117="",F118="",F119="",H117="",H118="",H119=""),"",IF(AND(MAX(G117:G119)&gt;=1,MAX(G117:G119)&lt;=5),"BENJAMIN",IF(AND(MAX(G117:G119)&gt;=6,MAX(G117:G119)&lt;=7),"BENJAMIN",IF(AND(MAX(G117:G119)&gt;=8,MAX(G117:G119)&lt;=9),"ALEVIN",IF(AND(MAX(G117:G119)&gt;=10,MAX(G117:G119)&lt;=11),"INFANTIL",IF(AND(MAX(G117:G119)&gt;=12,MAX(G117:G119)&lt;=13),"JUVENIL",IF(AND(MAX(G117:G119)&gt;=14,MAX(G117:G119)&lt;=15),"CADETE",IF(AND(MAX(G117:G119)&gt;=16,MAX(G117:G119)&lt;=99),"SENIOR","ERROR EN DATOS APORTADOS"))))))))</f>
        <v/>
      </c>
      <c r="G115" s="57"/>
      <c r="H115" s="27" t="str">
        <f>IF(F115="","",IF(AND(F115="BENJAMÍN",MIN(I117:I119)&gt;=1,MAX(I117:I119)&lt;=4),"A",IF(AND(F115="BENJAMÍN",MAX(I117:I119)&gt;=5),"B",IF(AND(F115="ALEVIN",MIN(I117:I119)&gt;=1,MAX(I117:I119)&lt;=5),"A",IF(AND(F115="ALEVIN",MAX(I117:I119)&gt;=6),"B",IF(AND(F115="INFANTIL",MIN(I117:I119)&gt;=1,MAX(I117:I119)&lt;=6),"A",IF(AND(F115="INFANTIL",MAX(I117:I119)&gt;=7),"B",IF(AND(F115="JUVENIL",MIN(I117:I119)&gt;=1,MAX(I117:I119)&lt;=7),"A",IF(AND(F115="JUVENIL",MAX(I117:I119)&gt;=8),"B",IF(AND(F115="CADETE",MIN(I117:I119)&gt;=1,MAX(I117:I119)&lt;=9),"A",IF(AND(F115="CADETE",MAX(I117:I119)&gt;=8),"B",IF(AND(F115="JUNIOR",MIN(I117:I119)&gt;=1,MAX(I117:I119)&lt;=7),"A",IF(AND(F115="JUNIOR",MAX(I117:I119)&gt;=8),"B",IF(AND(F115="SENIOR",MIN(I117:I119)&gt;=1,MAX(I117:I119)&lt;=9),"A",IF(AND(F115="SENIOR",MAX(I117:I119)&gt;=10),"B")))))))))))))))</f>
        <v/>
      </c>
      <c r="I115" s="63"/>
    </row>
    <row r="116" spans="1:9" ht="16.5" thickBot="1" x14ac:dyDescent="0.3">
      <c r="A116" s="35"/>
      <c r="B116" s="46" t="s">
        <v>21</v>
      </c>
      <c r="C116" s="58" t="s">
        <v>2</v>
      </c>
      <c r="D116" s="59"/>
      <c r="E116" s="59"/>
      <c r="F116" s="20" t="s">
        <v>3</v>
      </c>
      <c r="G116" s="20" t="s">
        <v>4</v>
      </c>
      <c r="H116" s="21" t="s">
        <v>5</v>
      </c>
      <c r="I116" s="63"/>
    </row>
    <row r="117" spans="1:9" x14ac:dyDescent="0.25">
      <c r="A117" s="36" t="s">
        <v>24</v>
      </c>
      <c r="B117" s="47"/>
      <c r="C117" s="60"/>
      <c r="D117" s="61"/>
      <c r="E117" s="61"/>
      <c r="F117" s="22"/>
      <c r="G117" s="23" t="str">
        <f>IF(F117=""," ",DATEDIF(F117,$D$2,"y"))</f>
        <v xml:space="preserve"> </v>
      </c>
      <c r="H117" s="24"/>
      <c r="I117" s="63" t="str">
        <f>IF(H117="","",VLOOKUP(H117,Hoja1!$A$1:$B$13,2,FALSE))</f>
        <v/>
      </c>
    </row>
    <row r="118" spans="1:9" x14ac:dyDescent="0.25">
      <c r="A118" s="37" t="s">
        <v>25</v>
      </c>
      <c r="B118" s="48"/>
      <c r="C118" s="50"/>
      <c r="D118" s="50"/>
      <c r="E118" s="50"/>
      <c r="F118" s="1"/>
      <c r="G118" s="2" t="str">
        <f t="shared" ref="G118:G119" si="19">IF(F118=""," ",DATEDIF(F118,$D$2,"y"))</f>
        <v xml:space="preserve"> </v>
      </c>
      <c r="H118" s="4"/>
      <c r="I118" s="63" t="str">
        <f>IF(H118="","",VLOOKUP(H118,Hoja1!$A$1:$B$13,2,FALSE))</f>
        <v/>
      </c>
    </row>
    <row r="119" spans="1:9" ht="16.5" thickBot="1" x14ac:dyDescent="0.3">
      <c r="A119" s="38" t="s">
        <v>26</v>
      </c>
      <c r="B119" s="49"/>
      <c r="C119" s="51"/>
      <c r="D119" s="51"/>
      <c r="E119" s="51"/>
      <c r="F119" s="6"/>
      <c r="G119" s="3" t="str">
        <f t="shared" si="19"/>
        <v xml:space="preserve"> </v>
      </c>
      <c r="H119" s="5"/>
      <c r="I119" s="63" t="str">
        <f>IF(H119="","",VLOOKUP(H119,Hoja1!$A$1:$B$13,2,FALSE))</f>
        <v/>
      </c>
    </row>
    <row r="120" spans="1:9" ht="16.5" thickBot="1" x14ac:dyDescent="0.3"/>
    <row r="121" spans="1:9" ht="16.5" thickBot="1" x14ac:dyDescent="0.3">
      <c r="A121" s="34"/>
      <c r="B121" s="45"/>
      <c r="C121" s="54" t="s">
        <v>1</v>
      </c>
      <c r="D121" s="55"/>
      <c r="E121" s="55"/>
      <c r="F121" s="56" t="str">
        <f>IF(OR(F123="",F124="",F125="",H123="",H124="",H125=""),"",IF(AND(MAX(G123:G125)&gt;=1,MAX(G123:G125)&lt;=5),"BENJAMIN",IF(AND(MAX(G123:G125)&gt;=6,MAX(G123:G125)&lt;=7),"BENJAMIN",IF(AND(MAX(G123:G125)&gt;=8,MAX(G123:G125)&lt;=9),"ALEVIN",IF(AND(MAX(G123:G125)&gt;=10,MAX(G123:G125)&lt;=11),"INFANTIL",IF(AND(MAX(G123:G125)&gt;=12,MAX(G123:G125)&lt;=13),"JUVENIL",IF(AND(MAX(G123:G125)&gt;=14,MAX(G123:G125)&lt;=15),"CADETE",IF(AND(MAX(G123:G125)&gt;=16,MAX(G123:G125)&lt;=99),"SENIOR","ERROR EN DATOS APORTADOS"))))))))</f>
        <v/>
      </c>
      <c r="G121" s="57"/>
      <c r="H121" s="27" t="str">
        <f>IF(F121="","",IF(AND(F121="BENJAMÍN",MIN(I123:I125)&gt;=1,MAX(I123:I125)&lt;=4),"A",IF(AND(F121="BENJAMÍN",MAX(I123:I125)&gt;=5),"B",IF(AND(F121="ALEVIN",MIN(I123:I125)&gt;=1,MAX(I123:I125)&lt;=5),"A",IF(AND(F121="ALEVIN",MAX(I123:I125)&gt;=6),"B",IF(AND(F121="INFANTIL",MIN(I123:I125)&gt;=1,MAX(I123:I125)&lt;=6),"A",IF(AND(F121="INFANTIL",MAX(I123:I125)&gt;=7),"B",IF(AND(F121="JUVENIL",MIN(I123:I125)&gt;=1,MAX(I123:I125)&lt;=7),"A",IF(AND(F121="JUVENIL",MAX(I123:I125)&gt;=8),"B",IF(AND(F121="CADETE",MIN(I123:I125)&gt;=1,MAX(I123:I125)&lt;=9),"A",IF(AND(F121="CADETE",MAX(I123:I125)&gt;=8),"B",IF(AND(F121="JUNIOR",MIN(I123:I125)&gt;=1,MAX(I123:I125)&lt;=7),"A",IF(AND(F121="JUNIOR",MAX(I123:I125)&gt;=8),"B",IF(AND(F121="SENIOR",MIN(I123:I125)&gt;=1,MAX(I123:I125)&lt;=9),"A",IF(AND(F121="SENIOR",MAX(I123:I125)&gt;=10),"B")))))))))))))))</f>
        <v/>
      </c>
      <c r="I121" s="63"/>
    </row>
    <row r="122" spans="1:9" ht="16.5" thickBot="1" x14ac:dyDescent="0.3">
      <c r="A122" s="35"/>
      <c r="B122" s="46" t="s">
        <v>21</v>
      </c>
      <c r="C122" s="58" t="s">
        <v>2</v>
      </c>
      <c r="D122" s="59"/>
      <c r="E122" s="59"/>
      <c r="F122" s="20" t="s">
        <v>3</v>
      </c>
      <c r="G122" s="20" t="s">
        <v>4</v>
      </c>
      <c r="H122" s="21" t="s">
        <v>5</v>
      </c>
      <c r="I122" s="63"/>
    </row>
    <row r="123" spans="1:9" x14ac:dyDescent="0.25">
      <c r="A123" s="36" t="s">
        <v>24</v>
      </c>
      <c r="B123" s="47"/>
      <c r="C123" s="60"/>
      <c r="D123" s="61"/>
      <c r="E123" s="61"/>
      <c r="F123" s="22"/>
      <c r="G123" s="23" t="str">
        <f>IF(F123=""," ",DATEDIF(F123,$D$2,"y"))</f>
        <v xml:space="preserve"> </v>
      </c>
      <c r="H123" s="24"/>
      <c r="I123" s="63" t="str">
        <f>IF(H123="","",VLOOKUP(H123,Hoja1!$A$1:$B$13,2,FALSE))</f>
        <v/>
      </c>
    </row>
    <row r="124" spans="1:9" x14ac:dyDescent="0.25">
      <c r="A124" s="37" t="s">
        <v>25</v>
      </c>
      <c r="B124" s="48"/>
      <c r="C124" s="50"/>
      <c r="D124" s="50"/>
      <c r="E124" s="50"/>
      <c r="F124" s="1"/>
      <c r="G124" s="2" t="str">
        <f t="shared" ref="G124:G125" si="20">IF(F124=""," ",DATEDIF(F124,$D$2,"y"))</f>
        <v xml:space="preserve"> </v>
      </c>
      <c r="H124" s="4"/>
      <c r="I124" s="63" t="str">
        <f>IF(H124="","",VLOOKUP(H124,Hoja1!$A$1:$B$13,2,FALSE))</f>
        <v/>
      </c>
    </row>
    <row r="125" spans="1:9" ht="16.5" thickBot="1" x14ac:dyDescent="0.3">
      <c r="A125" s="38" t="s">
        <v>26</v>
      </c>
      <c r="B125" s="49"/>
      <c r="C125" s="51"/>
      <c r="D125" s="51"/>
      <c r="E125" s="51"/>
      <c r="F125" s="6"/>
      <c r="G125" s="3" t="str">
        <f t="shared" si="20"/>
        <v xml:space="preserve"> </v>
      </c>
      <c r="H125" s="5"/>
      <c r="I125" s="63" t="str">
        <f>IF(H125="","",VLOOKUP(H125,Hoja1!$A$1:$B$13,2,FALSE))</f>
        <v/>
      </c>
    </row>
  </sheetData>
  <sheetProtection algorithmName="SHA-512" hashValue="0lvQbAPKSukXp4yRLd+RFdzIFsqQXOkgflS4Vseq+3gFaVjPKsaFaDULO4QH7PkFsqLeH3xg0meWhN4jOhJNzw==" saltValue="kR4l/3GDr5RS6TdDCI6yMw==" spinCount="100000" sheet="1" objects="1" scenarios="1"/>
  <mergeCells count="128">
    <mergeCell ref="C125:E125"/>
    <mergeCell ref="C118:E118"/>
    <mergeCell ref="C119:E119"/>
    <mergeCell ref="C121:E121"/>
    <mergeCell ref="F121:G121"/>
    <mergeCell ref="C122:E122"/>
    <mergeCell ref="C113:E113"/>
    <mergeCell ref="C115:E115"/>
    <mergeCell ref="F115:G115"/>
    <mergeCell ref="C116:E116"/>
    <mergeCell ref="C117:E117"/>
    <mergeCell ref="C111:E111"/>
    <mergeCell ref="C112:E112"/>
    <mergeCell ref="F103:G103"/>
    <mergeCell ref="C104:E104"/>
    <mergeCell ref="C105:E105"/>
    <mergeCell ref="C106:E106"/>
    <mergeCell ref="C107:E107"/>
    <mergeCell ref="C123:E123"/>
    <mergeCell ref="C124:E124"/>
    <mergeCell ref="C101:E101"/>
    <mergeCell ref="C103:E103"/>
    <mergeCell ref="C94:E94"/>
    <mergeCell ref="C95:E95"/>
    <mergeCell ref="C97:E97"/>
    <mergeCell ref="F97:G97"/>
    <mergeCell ref="C109:E109"/>
    <mergeCell ref="F109:G109"/>
    <mergeCell ref="C110:E110"/>
    <mergeCell ref="F91:G91"/>
    <mergeCell ref="C92:E92"/>
    <mergeCell ref="C85:E85"/>
    <mergeCell ref="F85:G85"/>
    <mergeCell ref="C86:E86"/>
    <mergeCell ref="C87:E87"/>
    <mergeCell ref="C98:E98"/>
    <mergeCell ref="C99:E99"/>
    <mergeCell ref="C100:E100"/>
    <mergeCell ref="C81:E81"/>
    <mergeCell ref="C82:E82"/>
    <mergeCell ref="C83:E83"/>
    <mergeCell ref="C84:E84"/>
    <mergeCell ref="C93:E93"/>
    <mergeCell ref="C76:E76"/>
    <mergeCell ref="C77:E77"/>
    <mergeCell ref="C78:E78"/>
    <mergeCell ref="C80:E80"/>
    <mergeCell ref="C88:E88"/>
    <mergeCell ref="C89:E89"/>
    <mergeCell ref="C91:E91"/>
    <mergeCell ref="F80:G80"/>
    <mergeCell ref="C71:E71"/>
    <mergeCell ref="C72:E72"/>
    <mergeCell ref="C74:E74"/>
    <mergeCell ref="F74:G74"/>
    <mergeCell ref="C75:E75"/>
    <mergeCell ref="C68:E68"/>
    <mergeCell ref="F68:G68"/>
    <mergeCell ref="C69:E69"/>
    <mergeCell ref="C70:E70"/>
    <mergeCell ref="C66:E66"/>
    <mergeCell ref="C47:E47"/>
    <mergeCell ref="C48:E48"/>
    <mergeCell ref="C50:E50"/>
    <mergeCell ref="F50:G50"/>
    <mergeCell ref="C44:E44"/>
    <mergeCell ref="F44:G44"/>
    <mergeCell ref="C45:E45"/>
    <mergeCell ref="F56:G56"/>
    <mergeCell ref="C57:E57"/>
    <mergeCell ref="C46:E46"/>
    <mergeCell ref="C62:E62"/>
    <mergeCell ref="F62:G62"/>
    <mergeCell ref="C63:E63"/>
    <mergeCell ref="C64:E64"/>
    <mergeCell ref="C65:E65"/>
    <mergeCell ref="C58:E58"/>
    <mergeCell ref="C59:E59"/>
    <mergeCell ref="C60:E60"/>
    <mergeCell ref="C51:E51"/>
    <mergeCell ref="C52:E52"/>
    <mergeCell ref="C53:E53"/>
    <mergeCell ref="C54:E54"/>
    <mergeCell ref="C56:E56"/>
    <mergeCell ref="C6:E6"/>
    <mergeCell ref="C7:E7"/>
    <mergeCell ref="E1:G1"/>
    <mergeCell ref="G2:H2"/>
    <mergeCell ref="C3:E3"/>
    <mergeCell ref="C4:E4"/>
    <mergeCell ref="C5:E5"/>
    <mergeCell ref="F3:G3"/>
    <mergeCell ref="C16:E16"/>
    <mergeCell ref="C9:E9"/>
    <mergeCell ref="F9:G9"/>
    <mergeCell ref="C10:E10"/>
    <mergeCell ref="C40:E40"/>
    <mergeCell ref="C41:E41"/>
    <mergeCell ref="C42:E42"/>
    <mergeCell ref="C43:E43"/>
    <mergeCell ref="C34:E34"/>
    <mergeCell ref="C35:E35"/>
    <mergeCell ref="C36:E36"/>
    <mergeCell ref="C37:E37"/>
    <mergeCell ref="C39:E39"/>
    <mergeCell ref="F39:G39"/>
    <mergeCell ref="C11:E11"/>
    <mergeCell ref="C12:E12"/>
    <mergeCell ref="C13:E13"/>
    <mergeCell ref="C15:E15"/>
    <mergeCell ref="C27:E27"/>
    <mergeCell ref="C17:E17"/>
    <mergeCell ref="C18:E18"/>
    <mergeCell ref="C19:E19"/>
    <mergeCell ref="C21:E21"/>
    <mergeCell ref="F33:G33"/>
    <mergeCell ref="F15:G15"/>
    <mergeCell ref="F21:G21"/>
    <mergeCell ref="C24:E24"/>
    <mergeCell ref="F27:G27"/>
    <mergeCell ref="C28:E28"/>
    <mergeCell ref="C29:E29"/>
    <mergeCell ref="C30:E30"/>
    <mergeCell ref="C31:E31"/>
    <mergeCell ref="C33:E33"/>
    <mergeCell ref="C22:E22"/>
    <mergeCell ref="C23:E23"/>
    <mergeCell ref="C25:E25"/>
  </mergeCells>
  <dataValidations count="3">
    <dataValidation type="list" allowBlank="1" showInputMessage="1" showErrorMessage="1" sqref="H5:H7 H11:H13 H17:H19 H23:H25 H29:H31 H35:H37 H41:H43 H46:H48 H52:H54 H58:H60 H64:H66 H70:H72 H76:H78 H82:H84 H87:H89 H93:H95 H99:H101 H105:H107 H111:H113 H123:H125 H118:H119 H117" xr:uid="{8D6471F4-8D7B-423C-91C8-E61643C16745}">
      <formula1>CINTOS</formula1>
    </dataValidation>
    <dataValidation allowBlank="1" showInputMessage="1" showErrorMessage="1" errorTitle="SOLO FECHAS IDÓNEAS" error="Sólo fechas entre 01-01-1950 y 31/12/2008" sqref="F5:F7 F11:F13 F17:F19 F23:F25 F29:F31 F35:F37 F41:F43 F46:F48 F52:F54 F58:F60 F64:F66 F70:F72 F76:F78 F82:F84 F87:F89 F93:F95 F99:F101 F105:F107 F111:F113 F117:F119 F123:F125" xr:uid="{DCC1A436-5E79-4F7D-A6E1-EAC6E6CEEFC5}"/>
    <dataValidation showInputMessage="1" showErrorMessage="1" error="NO CORRESPONDE A ESTA CATEGORIA" sqref="G5:G7 G11:G13 G17:G19 G23:G25 G29:G31 G35:G37 G41:G43 G46:G48 G52:G54 G58:G60 G64:G66 G70:G72 G76:G78 G82:G84 G87:G89 G93:G95 G99:G101 G105:G107 G111:G113 G117:G119 G123:G125" xr:uid="{2C06FF95-918A-4FAA-BA94-33FA44B24CB2}"/>
  </dataValidations>
  <pageMargins left="0.25" right="0.31496062992125984" top="0.74803149606299213" bottom="1.1417322834645669" header="0.31496062992125984" footer="0.31496062992125984"/>
  <pageSetup paperSize="9" orientation="portrait" horizontalDpi="300" verticalDpi="300" r:id="rId1"/>
  <headerFooter>
    <oddHeader>&amp;L&amp;G&amp;CTROFEO CORPUS 2025
Maracena 29/06/25&amp;R&amp;G</oddHeader>
    <oddFooter>&amp;C&amp;9DELEGACIÓN GRANADINA KARATE &amp;12
&amp;8C/ Santiago Lozano, Galería Comercial, Bajo 1-B 
18011-Granada. Móvil: 616-331-524 web: karategranada.com
Correo: info@karategranada.com 
&amp;R&amp;P de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5EA1-57EE-4A71-8331-5BF75303C798}">
  <dimension ref="A1:B13"/>
  <sheetViews>
    <sheetView workbookViewId="0">
      <selection sqref="A1:B13"/>
    </sheetView>
  </sheetViews>
  <sheetFormatPr baseColWidth="10" defaultRowHeight="15.75" x14ac:dyDescent="0.25"/>
  <sheetData>
    <row r="1" spans="1:2" x14ac:dyDescent="0.25">
      <c r="A1" s="25" t="s">
        <v>6</v>
      </c>
      <c r="B1" s="26">
        <v>1</v>
      </c>
    </row>
    <row r="2" spans="1:2" x14ac:dyDescent="0.25">
      <c r="A2" s="25" t="s">
        <v>7</v>
      </c>
      <c r="B2" s="26">
        <v>2</v>
      </c>
    </row>
    <row r="3" spans="1:2" x14ac:dyDescent="0.25">
      <c r="A3" s="25" t="s">
        <v>8</v>
      </c>
      <c r="B3" s="26">
        <v>3</v>
      </c>
    </row>
    <row r="4" spans="1:2" x14ac:dyDescent="0.25">
      <c r="A4" s="25" t="s">
        <v>9</v>
      </c>
      <c r="B4" s="26">
        <v>4</v>
      </c>
    </row>
    <row r="5" spans="1:2" x14ac:dyDescent="0.25">
      <c r="A5" s="25" t="s">
        <v>10</v>
      </c>
      <c r="B5" s="26">
        <v>5</v>
      </c>
    </row>
    <row r="6" spans="1:2" x14ac:dyDescent="0.25">
      <c r="A6" s="25" t="s">
        <v>11</v>
      </c>
      <c r="B6" s="26">
        <v>6</v>
      </c>
    </row>
    <row r="7" spans="1:2" x14ac:dyDescent="0.25">
      <c r="A7" s="25" t="s">
        <v>12</v>
      </c>
      <c r="B7" s="26">
        <v>7</v>
      </c>
    </row>
    <row r="8" spans="1:2" x14ac:dyDescent="0.25">
      <c r="A8" s="25" t="s">
        <v>13</v>
      </c>
      <c r="B8" s="26">
        <v>8</v>
      </c>
    </row>
    <row r="9" spans="1:2" x14ac:dyDescent="0.25">
      <c r="A9" s="25" t="s">
        <v>14</v>
      </c>
      <c r="B9" s="26">
        <v>9</v>
      </c>
    </row>
    <row r="10" spans="1:2" x14ac:dyDescent="0.25">
      <c r="A10" s="25" t="s">
        <v>15</v>
      </c>
      <c r="B10" s="26">
        <v>10</v>
      </c>
    </row>
    <row r="11" spans="1:2" x14ac:dyDescent="0.25">
      <c r="A11" s="25" t="s">
        <v>16</v>
      </c>
      <c r="B11" s="26">
        <v>11</v>
      </c>
    </row>
    <row r="12" spans="1:2" x14ac:dyDescent="0.25">
      <c r="A12" s="25" t="s">
        <v>17</v>
      </c>
      <c r="B12" s="26">
        <v>12</v>
      </c>
    </row>
    <row r="13" spans="1:2" x14ac:dyDescent="0.25">
      <c r="A13" s="25" t="s">
        <v>18</v>
      </c>
      <c r="B13" s="26">
        <v>13</v>
      </c>
    </row>
  </sheetData>
  <sheetProtection algorithmName="SHA-512" hashValue="ANqrw83Ii+tW3f1U8rzbyaa3Gx3WkBE0cAaYWC/Mizrfsxc3QznI5uK8b+CErj6ZGfxhVObr+/fyzh5ckI+zRA==" saltValue="YtppwH/BcOBWXlN8kji+M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KUMITE EQUIP ÉLITE MASC</vt:lpstr>
      <vt:lpstr>KUMITE EQUIP ELITE FEM</vt:lpstr>
      <vt:lpstr>KUMITE EQUIP PROMESAS MASC</vt:lpstr>
      <vt:lpstr>KUMITE EQUIP PROMESAS FEM</vt:lpstr>
      <vt:lpstr> KATA EQUIPOS ELITE</vt:lpstr>
      <vt:lpstr> KATA EQUIPOS PROMESAS</vt:lpstr>
      <vt:lpstr>Hoja1</vt:lpstr>
      <vt:lpstr>CINTOS</vt:lpstr>
      <vt:lpstr>' KATA EQUIPOS PROMESAS'!Títulos_a_imprimir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TODOS EN UNO</dc:creator>
  <cp:lastModifiedBy>Diego Trenado Fuster</cp:lastModifiedBy>
  <cp:lastPrinted>2015-05-26T19:58:29Z</cp:lastPrinted>
  <dcterms:created xsi:type="dcterms:W3CDTF">2011-05-30T22:30:45Z</dcterms:created>
  <dcterms:modified xsi:type="dcterms:W3CDTF">2025-06-12T11:56:04Z</dcterms:modified>
</cp:coreProperties>
</file>