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FAK 2013" sheetId="1" r:id="rId1"/>
    <sheet name="Hoja2" sheetId="2" state="hidden" r:id="rId2"/>
  </sheets>
  <definedNames>
    <definedName name="correspondencia">Hoja2!$C$2:$C$3</definedName>
    <definedName name="danes">Hoja2!$D$2:$D$9</definedName>
    <definedName name="disciplinas">Hoja2!$C$6:$C$10</definedName>
    <definedName name="motivo">Hoja2!$C$4:$C$5</definedName>
    <definedName name="provincias">Hoja2!$A$2:$A$9</definedName>
    <definedName name="sino">Hoja2!$B$6:$B$7</definedName>
    <definedName name="tipo">Hoja2!$B$4:$B$5</definedName>
    <definedName name="titulacion">Hoja2!$E$2:$E$7</definedName>
  </definedNames>
  <calcPr calcId="145621"/>
</workbook>
</file>

<file path=xl/calcChain.xml><?xml version="1.0" encoding="utf-8"?>
<calcChain xmlns="http://schemas.openxmlformats.org/spreadsheetml/2006/main">
  <c r="D21" i="1" l="1"/>
  <c r="H23" i="1" l="1"/>
  <c r="K18" i="1" s="1"/>
  <c r="J23" i="1"/>
  <c r="J18" i="1" s="1"/>
  <c r="I51" i="1"/>
  <c r="E51" i="1"/>
  <c r="B47" i="1"/>
  <c r="I47" i="1"/>
  <c r="E47" i="1"/>
  <c r="C46" i="1"/>
  <c r="B44" i="1"/>
  <c r="J21" i="1" l="1"/>
  <c r="I18" i="1" s="1"/>
  <c r="G21" i="1"/>
  <c r="H21" i="1"/>
  <c r="H18" i="1" s="1"/>
  <c r="E24" i="1" l="1"/>
  <c r="G18" i="1"/>
  <c r="J24" i="1" s="1"/>
  <c r="J17" i="1"/>
  <c r="I17" i="1"/>
  <c r="G17" i="1"/>
  <c r="H17" i="1"/>
</calcChain>
</file>

<file path=xl/sharedStrings.xml><?xml version="1.0" encoding="utf-8"?>
<sst xmlns="http://schemas.openxmlformats.org/spreadsheetml/2006/main" count="105" uniqueCount="84">
  <si>
    <t xml:space="preserve">D./ña. </t>
  </si>
  <si>
    <t>con NIF</t>
  </si>
  <si>
    <t xml:space="preserve">en calidad de </t>
  </si>
  <si>
    <t xml:space="preserve">, móvil </t>
  </si>
  <si>
    <t>, tfono fijo</t>
  </si>
  <si>
    <t>inscrito en el R.A.E.D con el nº</t>
  </si>
  <si>
    <t>AF</t>
  </si>
  <si>
    <t>REAF</t>
  </si>
  <si>
    <t>KARATE</t>
  </si>
  <si>
    <t>KENPO</t>
  </si>
  <si>
    <t>TAI JITSU</t>
  </si>
  <si>
    <t>GOSHIN</t>
  </si>
  <si>
    <t>Pvo/Col</t>
  </si>
  <si>
    <t>DISCIPLINA</t>
  </si>
  <si>
    <t>NOMBRE</t>
  </si>
  <si>
    <t>MOTIVO</t>
  </si>
  <si>
    <t>TIPO</t>
  </si>
  <si>
    <t>CUOTA CLUB</t>
  </si>
  <si>
    <t>CUOTA 1º PROF</t>
  </si>
  <si>
    <t>CUOTA 2º PROF</t>
  </si>
  <si>
    <t>, titulación de enseñanza</t>
  </si>
  <si>
    <t>Así mismo se compromete al cumplimiento y observancia de los Estatutos y reglamentos de la Real Federación Española, la Federación Andaluza de Karate, y demás normativas deportivas vigentes.</t>
  </si>
  <si>
    <t>Firmado en</t>
  </si>
  <si>
    <t xml:space="preserve">con domicilio en </t>
  </si>
  <si>
    <t xml:space="preserve">sito en </t>
  </si>
  <si>
    <t>Granada</t>
  </si>
  <si>
    <t>Cordoba</t>
  </si>
  <si>
    <t>Jaén</t>
  </si>
  <si>
    <t>Sevilla</t>
  </si>
  <si>
    <t>Cádiz</t>
  </si>
  <si>
    <t>Almería</t>
  </si>
  <si>
    <t>Málaga</t>
  </si>
  <si>
    <t>Huelva</t>
  </si>
  <si>
    <t>Particular</t>
  </si>
  <si>
    <t>Club</t>
  </si>
  <si>
    <t>1º Dan</t>
  </si>
  <si>
    <t>2º Dan</t>
  </si>
  <si>
    <t>3º Dan</t>
  </si>
  <si>
    <t>4º Dan</t>
  </si>
  <si>
    <t>5º Dan</t>
  </si>
  <si>
    <t>6º Dan</t>
  </si>
  <si>
    <t>7º Dan</t>
  </si>
  <si>
    <t>8º Dan</t>
  </si>
  <si>
    <t>Monitor</t>
  </si>
  <si>
    <t>Técnico Dptvo. Nivel 1</t>
  </si>
  <si>
    <t>Entrenador Regional</t>
  </si>
  <si>
    <t>Técnico Dptvo. Nivel 2</t>
  </si>
  <si>
    <t>Entrenador Nacional</t>
  </si>
  <si>
    <t>Técnico Dptvo. Superior</t>
  </si>
  <si>
    <t xml:space="preserve">SOLICITUD DE </t>
  </si>
  <si>
    <t>AFILIACION</t>
  </si>
  <si>
    <t>REAFILIACION</t>
  </si>
  <si>
    <t>KUNG-FU</t>
  </si>
  <si>
    <t>, a D./ña</t>
  </si>
  <si>
    <t xml:space="preserve">, provincia </t>
  </si>
  <si>
    <t>, codigo postal</t>
  </si>
  <si>
    <t>, del Club/Polideportivo</t>
  </si>
  <si>
    <t>, poblacion</t>
  </si>
  <si>
    <t>cod. postal</t>
  </si>
  <si>
    <t>Si</t>
  </si>
  <si>
    <t>No</t>
  </si>
  <si>
    <t>A ingresar  a la FAK via Delegación:</t>
  </si>
  <si>
    <t>Parte de delegación:</t>
  </si>
  <si>
    <t>Por</t>
  </si>
  <si>
    <r>
      <t>, en fecha</t>
    </r>
    <r>
      <rPr>
        <b/>
        <sz val="8"/>
        <color theme="1"/>
        <rFont val="Calibri"/>
        <family val="2"/>
        <scheme val="minor"/>
      </rPr>
      <t xml:space="preserve"> (##/##/##)</t>
    </r>
  </si>
  <si>
    <t>Firmado</t>
  </si>
  <si>
    <t>Firmado:</t>
  </si>
  <si>
    <t>Primer Profesor</t>
  </si>
  <si>
    <t>Segundo Profesor</t>
  </si>
  <si>
    <t>Domicilio para correspondencia (elegir)</t>
  </si>
  <si>
    <t>, mail</t>
  </si>
  <si>
    <t xml:space="preserve">, con grado </t>
  </si>
  <si>
    <t xml:space="preserve">, nº </t>
  </si>
  <si>
    <t>, C/</t>
  </si>
  <si>
    <t>Al Sr. Presidente de la FEDERACIÓN ANDALUZA DE KARATE y D.D.A.A.</t>
  </si>
  <si>
    <t>CUOTA 3º PROF</t>
  </si>
  <si>
    <t xml:space="preserve">Firmado: </t>
  </si>
  <si>
    <t>Tercer Profesor</t>
  </si>
  <si>
    <t>Cuarto Profesor</t>
  </si>
  <si>
    <t>CUOTA 4º PROF</t>
  </si>
  <si>
    <t xml:space="preserve">, sito en </t>
  </si>
  <si>
    <t>LICENCIAS 2019</t>
  </si>
  <si>
    <t>, y licencia FAK 2020 nº</t>
  </si>
  <si>
    <t>con 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</si>
</sst>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\-#,##0\ "/>
    <numFmt numFmtId="165" formatCode="_-* #,##0.0\ &quot;€&quot;_-;\-* #,##0.0\ &quot;€&quot;_-;_-* &quot;-&quot;?\ &quot;€&quot;_-;_-@_-"/>
    <numFmt numFmtId="166" formatCode="00000"/>
    <numFmt numFmtId="167" formatCode="[$-C0A]d\ &quot;de&quot;\ mmmm\ &quot;de&quot;\ yy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haroni"/>
      <charset val="177"/>
    </font>
    <font>
      <b/>
      <sz val="11"/>
      <name val="Aharoni"/>
      <charset val="177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1" fillId="0" borderId="0" xfId="0" applyFont="1"/>
    <xf numFmtId="49" fontId="1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Border="1" applyProtection="1">
      <protection hidden="1"/>
    </xf>
    <xf numFmtId="49" fontId="2" fillId="0" borderId="0" xfId="0" applyNumberFormat="1" applyFont="1" applyBorder="1" applyProtection="1"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/>
    <xf numFmtId="0" fontId="0" fillId="0" borderId="0" xfId="0" applyProtection="1">
      <protection hidden="1"/>
    </xf>
    <xf numFmtId="0" fontId="0" fillId="2" borderId="0" xfId="0" applyFill="1"/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5" fontId="9" fillId="5" borderId="0" xfId="0" applyNumberFormat="1" applyFont="1" applyFill="1" applyAlignment="1" applyProtection="1">
      <alignment shrinkToFit="1"/>
      <protection hidden="1"/>
    </xf>
    <xf numFmtId="0" fontId="7" fillId="0" borderId="0" xfId="0" applyFont="1" applyAlignment="1" applyProtection="1">
      <alignment shrinkToFit="1"/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protection hidden="1"/>
    </xf>
    <xf numFmtId="0" fontId="7" fillId="2" borderId="15" xfId="0" applyFont="1" applyFill="1" applyBorder="1" applyAlignment="1" applyProtection="1">
      <protection hidden="1"/>
    </xf>
    <xf numFmtId="0" fontId="7" fillId="2" borderId="17" xfId="0" applyFont="1" applyFill="1" applyBorder="1" applyAlignment="1" applyProtection="1">
      <protection hidden="1"/>
    </xf>
    <xf numFmtId="0" fontId="7" fillId="0" borderId="5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3" xfId="0" applyBorder="1" applyProtection="1">
      <protection hidden="1"/>
    </xf>
    <xf numFmtId="0" fontId="7" fillId="0" borderId="18" xfId="0" applyFont="1" applyBorder="1" applyProtection="1"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0" xfId="0" applyAlignment="1" applyProtection="1">
      <alignment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2" fillId="2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12" fillId="2" borderId="0" xfId="0" applyFont="1" applyFill="1" applyAlignment="1" applyProtection="1"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horizontal="center" vertical="center" shrinkToFit="1"/>
      <protection hidden="1"/>
    </xf>
    <xf numFmtId="0" fontId="4" fillId="2" borderId="7" xfId="0" applyFont="1" applyFill="1" applyBorder="1" applyAlignment="1" applyProtection="1">
      <alignment horizontal="center" vertical="center" shrinkToFit="1"/>
      <protection hidden="1"/>
    </xf>
    <xf numFmtId="164" fontId="5" fillId="2" borderId="0" xfId="0" applyNumberFormat="1" applyFont="1" applyFill="1" applyBorder="1" applyAlignment="1" applyProtection="1">
      <alignment horizontal="center" vertical="center" shrinkToFit="1"/>
      <protection hidden="1"/>
    </xf>
    <xf numFmtId="167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wrapText="1" shrinkToFit="1"/>
      <protection hidden="1"/>
    </xf>
    <xf numFmtId="0" fontId="7" fillId="2" borderId="0" xfId="0" applyFont="1" applyFill="1" applyBorder="1" applyAlignment="1" applyProtection="1">
      <alignment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65" fontId="13" fillId="0" borderId="7" xfId="0" applyNumberFormat="1" applyFont="1" applyBorder="1" applyAlignment="1" applyProtection="1">
      <alignment horizontal="center" vertical="center" shrinkToFit="1"/>
      <protection hidden="1"/>
    </xf>
    <xf numFmtId="165" fontId="13" fillId="0" borderId="9" xfId="0" applyNumberFormat="1" applyFont="1" applyBorder="1" applyAlignment="1" applyProtection="1">
      <alignment horizontal="center" vertical="center" shrinkToFit="1"/>
      <protection hidden="1"/>
    </xf>
    <xf numFmtId="165" fontId="13" fillId="0" borderId="22" xfId="0" applyNumberFormat="1" applyFont="1" applyBorder="1" applyAlignment="1" applyProtection="1">
      <alignment horizontal="center" vertical="center" shrinkToFit="1"/>
      <protection hidden="1"/>
    </xf>
    <xf numFmtId="165" fontId="13" fillId="0" borderId="21" xfId="0" applyNumberFormat="1" applyFont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wrapText="1" shrinkToFit="1"/>
      <protection hidden="1"/>
    </xf>
    <xf numFmtId="49" fontId="3" fillId="2" borderId="2" xfId="0" applyNumberFormat="1" applyFont="1" applyFill="1" applyBorder="1" applyAlignment="1" applyProtection="1">
      <alignment vertical="center" wrapText="1" shrinkToFit="1"/>
      <protection hidden="1"/>
    </xf>
    <xf numFmtId="0" fontId="4" fillId="4" borderId="6" xfId="0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 applyProtection="1">
      <alignment horizontal="center" vertical="center" shrinkToFit="1"/>
      <protection locked="0"/>
    </xf>
    <xf numFmtId="164" fontId="12" fillId="4" borderId="7" xfId="0" applyNumberFormat="1" applyFont="1" applyFill="1" applyBorder="1" applyAlignment="1" applyProtection="1">
      <alignment horizontal="center" vertical="center" shrinkToFit="1"/>
      <protection locked="0"/>
    </xf>
    <xf numFmtId="44" fontId="16" fillId="4" borderId="8" xfId="0" applyNumberFormat="1" applyFont="1" applyFill="1" applyBorder="1" applyAlignment="1" applyProtection="1">
      <alignment horizontal="center" vertical="center" shrinkToFit="1"/>
      <protection locked="0"/>
    </xf>
    <xf numFmtId="44" fontId="16" fillId="4" borderId="21" xfId="0" applyNumberFormat="1" applyFont="1" applyFill="1" applyBorder="1" applyAlignment="1" applyProtection="1">
      <alignment horizontal="center" vertical="center" shrinkToFit="1"/>
      <protection locked="0"/>
    </xf>
    <xf numFmtId="44" fontId="16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4" xfId="0" applyFont="1" applyFill="1" applyBorder="1" applyAlignment="1" applyProtection="1">
      <alignment shrinkToFit="1"/>
      <protection locked="0"/>
    </xf>
    <xf numFmtId="0" fontId="0" fillId="4" borderId="14" xfId="0" applyFill="1" applyBorder="1" applyAlignment="1" applyProtection="1">
      <alignment shrinkToFit="1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 shrinkToFi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166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4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shrinkToFit="1"/>
      <protection hidden="1"/>
    </xf>
    <xf numFmtId="0" fontId="7" fillId="0" borderId="13" xfId="0" applyFont="1" applyBorder="1" applyAlignment="1" applyProtection="1">
      <alignment horizontal="left" vertical="center" shrinkToFit="1"/>
      <protection hidden="1"/>
    </xf>
    <xf numFmtId="0" fontId="7" fillId="4" borderId="10" xfId="0" applyFont="1" applyFill="1" applyBorder="1" applyAlignment="1" applyProtection="1">
      <alignment horizontal="center" vertical="center" shrinkToFit="1"/>
      <protection locked="0"/>
    </xf>
    <xf numFmtId="0" fontId="7" fillId="4" borderId="11" xfId="0" applyFont="1" applyFill="1" applyBorder="1" applyAlignment="1" applyProtection="1">
      <alignment horizontal="center" vertical="center" shrinkToFit="1"/>
      <protection locked="0"/>
    </xf>
    <xf numFmtId="0" fontId="7" fillId="4" borderId="12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shrinkToFit="1"/>
      <protection hidden="1"/>
    </xf>
    <xf numFmtId="0" fontId="7" fillId="0" borderId="0" xfId="0" applyFont="1" applyBorder="1" applyAlignment="1" applyProtection="1">
      <alignment horizontal="center" shrinkToFit="1"/>
      <protection hidden="1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167" fontId="7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 vertical="center" wrapText="1" shrinkToFit="1"/>
      <protection hidden="1"/>
    </xf>
    <xf numFmtId="0" fontId="7" fillId="0" borderId="0" xfId="0" applyFont="1" applyAlignment="1" applyProtection="1">
      <alignment horizontal="center" vertical="center" wrapText="1" shrinkToFit="1"/>
      <protection hidden="1"/>
    </xf>
    <xf numFmtId="0" fontId="7" fillId="2" borderId="5" xfId="0" applyFont="1" applyFill="1" applyBorder="1" applyAlignment="1" applyProtection="1">
      <alignment horizontal="left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49" fontId="3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6" fillId="2" borderId="13" xfId="0" applyFont="1" applyFill="1" applyBorder="1" applyAlignment="1" applyProtection="1">
      <alignment horizontal="right"/>
      <protection hidden="1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165" fontId="9" fillId="5" borderId="0" xfId="0" applyNumberFormat="1" applyFont="1" applyFill="1" applyAlignment="1" applyProtection="1">
      <alignment horizontal="center"/>
      <protection hidden="1"/>
    </xf>
    <xf numFmtId="0" fontId="9" fillId="5" borderId="0" xfId="0" applyFont="1" applyFill="1" applyAlignment="1" applyProtection="1">
      <alignment horizont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4" borderId="10" xfId="0" applyFont="1" applyFill="1" applyBorder="1" applyAlignment="1" applyProtection="1">
      <alignment horizontal="center" shrinkToFit="1"/>
      <protection locked="0"/>
    </xf>
    <xf numFmtId="0" fontId="7" fillId="4" borderId="12" xfId="0" applyFont="1" applyFill="1" applyBorder="1" applyAlignment="1" applyProtection="1">
      <alignment horizontal="center" shrinkToFit="1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protection hidden="1"/>
    </xf>
    <xf numFmtId="0" fontId="7" fillId="0" borderId="13" xfId="0" applyFont="1" applyBorder="1" applyAlignment="1" applyProtection="1">
      <protection hidden="1"/>
    </xf>
    <xf numFmtId="49" fontId="17" fillId="4" borderId="10" xfId="1" applyNumberFormat="1" applyFill="1" applyBorder="1" applyAlignment="1" applyProtection="1">
      <alignment horizontal="center" vertical="center" shrinkToFit="1"/>
      <protection locked="0"/>
    </xf>
    <xf numFmtId="49" fontId="0" fillId="4" borderId="11" xfId="0" applyNumberFormat="1" applyFill="1" applyBorder="1" applyAlignment="1" applyProtection="1">
      <alignment horizontal="center" vertical="center" shrinkToFit="1"/>
      <protection locked="0"/>
    </xf>
    <xf numFmtId="49" fontId="0" fillId="4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view="pageLayout" workbookViewId="0">
      <selection activeCell="F4" sqref="F4:H4"/>
    </sheetView>
  </sheetViews>
  <sheetFormatPr baseColWidth="10" defaultRowHeight="15" x14ac:dyDescent="0.25"/>
  <cols>
    <col min="1" max="1" width="9.7109375" customWidth="1"/>
    <col min="2" max="2" width="8.42578125" customWidth="1"/>
    <col min="3" max="3" width="11.5703125" customWidth="1"/>
    <col min="4" max="4" width="9.7109375" customWidth="1"/>
    <col min="5" max="5" width="7.140625" customWidth="1"/>
    <col min="6" max="6" width="6.85546875" customWidth="1"/>
    <col min="7" max="7" width="8.5703125" customWidth="1"/>
    <col min="8" max="8" width="7.42578125" customWidth="1"/>
    <col min="9" max="9" width="9.5703125" customWidth="1"/>
    <col min="10" max="10" width="9.85546875" customWidth="1"/>
    <col min="11" max="11" width="8.8554687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x14ac:dyDescent="0.25">
      <c r="A4" s="10"/>
      <c r="B4" s="10"/>
      <c r="C4" s="107" t="s">
        <v>49</v>
      </c>
      <c r="D4" s="107"/>
      <c r="E4" s="108"/>
      <c r="F4" s="109"/>
      <c r="G4" s="110"/>
      <c r="H4" s="111"/>
      <c r="I4" s="56">
        <v>2020</v>
      </c>
      <c r="J4" s="10"/>
      <c r="K4" s="10"/>
    </row>
    <row r="5" spans="1:1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12" t="s">
        <v>0</v>
      </c>
      <c r="B6" s="116"/>
      <c r="C6" s="117"/>
      <c r="D6" s="13" t="s">
        <v>1</v>
      </c>
      <c r="E6" s="116"/>
      <c r="F6" s="117"/>
      <c r="G6" s="13" t="s">
        <v>23</v>
      </c>
      <c r="H6" s="13"/>
      <c r="I6" s="72"/>
      <c r="J6" s="14" t="s">
        <v>54</v>
      </c>
      <c r="K6" s="73"/>
    </row>
    <row r="7" spans="1:11" ht="9.7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0"/>
      <c r="K7" s="10"/>
    </row>
    <row r="8" spans="1:11" x14ac:dyDescent="0.25">
      <c r="A8" s="12" t="s">
        <v>80</v>
      </c>
      <c r="B8" s="121"/>
      <c r="C8" s="122"/>
      <c r="D8" s="122"/>
      <c r="E8" s="122"/>
      <c r="F8" s="122"/>
      <c r="G8" s="123"/>
      <c r="H8" s="99" t="s">
        <v>55</v>
      </c>
      <c r="I8" s="100"/>
      <c r="J8" s="74"/>
      <c r="K8" s="10"/>
    </row>
    <row r="9" spans="1:11" ht="9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0"/>
      <c r="K9" s="10"/>
    </row>
    <row r="10" spans="1:11" x14ac:dyDescent="0.25">
      <c r="A10" s="101" t="s">
        <v>2</v>
      </c>
      <c r="B10" s="102"/>
      <c r="C10" s="75"/>
      <c r="D10" s="15" t="s">
        <v>56</v>
      </c>
      <c r="E10" s="15"/>
      <c r="F10" s="12"/>
      <c r="G10" s="118"/>
      <c r="H10" s="119"/>
      <c r="I10" s="120"/>
      <c r="J10" s="129" t="s">
        <v>83</v>
      </c>
      <c r="K10" s="73"/>
    </row>
    <row r="11" spans="1:11" ht="9.7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0"/>
      <c r="K11" s="10"/>
    </row>
    <row r="12" spans="1:11" x14ac:dyDescent="0.25">
      <c r="A12" s="12" t="s">
        <v>24</v>
      </c>
      <c r="B12" s="76"/>
      <c r="C12" s="12" t="s">
        <v>57</v>
      </c>
      <c r="D12" s="116"/>
      <c r="E12" s="117"/>
      <c r="F12" s="15" t="s">
        <v>73</v>
      </c>
      <c r="G12" s="85"/>
      <c r="H12" s="86"/>
      <c r="I12" s="86"/>
      <c r="J12" s="86"/>
      <c r="K12" s="87"/>
    </row>
    <row r="13" spans="1:11" ht="9.7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0"/>
      <c r="K13" s="10"/>
    </row>
    <row r="14" spans="1:11" x14ac:dyDescent="0.25">
      <c r="A14" s="12" t="s">
        <v>58</v>
      </c>
      <c r="B14" s="77"/>
      <c r="C14" s="36" t="s">
        <v>3</v>
      </c>
      <c r="D14" s="78"/>
      <c r="E14" s="124" t="s">
        <v>4</v>
      </c>
      <c r="F14" s="125"/>
      <c r="G14" s="78"/>
      <c r="H14" s="12" t="s">
        <v>70</v>
      </c>
      <c r="I14" s="126"/>
      <c r="J14" s="127"/>
      <c r="K14" s="128"/>
    </row>
    <row r="15" spans="1:11" ht="9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0"/>
      <c r="K15" s="10"/>
    </row>
    <row r="16" spans="1:11" x14ac:dyDescent="0.25">
      <c r="A16" s="12" t="s">
        <v>5</v>
      </c>
      <c r="B16" s="12"/>
      <c r="C16" s="16"/>
      <c r="D16" s="76"/>
      <c r="E16" s="12"/>
      <c r="F16" s="83" t="s">
        <v>69</v>
      </c>
      <c r="G16" s="83"/>
      <c r="H16" s="83"/>
      <c r="I16" s="84"/>
      <c r="J16" s="79"/>
      <c r="K16" s="10"/>
    </row>
    <row r="17" spans="1:11" ht="11.25" customHeight="1" x14ac:dyDescent="0.25">
      <c r="A17" s="41"/>
      <c r="B17" s="41"/>
      <c r="C17" s="41"/>
      <c r="D17" s="41"/>
      <c r="E17" s="41"/>
      <c r="F17" s="41"/>
      <c r="G17" s="17">
        <f>IF(D21="",0,IF(AND(D21="AFILIACION",F21="CLUB",G21=195),100,IF(AND(D21="AFILIACION",F21="Pvo/Col",G21=105),55,IF(AND(D21="REAFILIACION",F21="CLUB",G21=105),55,IF(AND(D21="REAFILIACION",F21="Pvo/Col",G21=75),40,IF(AND(D21="REAFILIACION",F21="CLUB",G21=75),40,IF(AND(D21="REAFILIACION",F21="Pvo/Col",G21=54),29.5,IF(AND(D21="REAFILIACION",F21="CLUB",G21=45),25,IF(AND(D21="REAFILIACION",F21="Pvo/Col",G21=36),21.5,IF(AND(D21="REAFILIACION",F21="CLUB",G21=0),0,IF(AND(D21="REAFILIACION",F21="Pvo/Col",G21=0),0)))))))))))</f>
        <v>0</v>
      </c>
      <c r="H17" s="17" t="str">
        <f>IF(H21=" ","0",H21/2)</f>
        <v>0</v>
      </c>
      <c r="I17" s="17" t="str">
        <f>IF(J21=" ","0",J21/2)</f>
        <v>0</v>
      </c>
      <c r="J17" s="47" t="str">
        <f>IF(J23=" ","0",J23/2)</f>
        <v>0</v>
      </c>
      <c r="K17" s="43"/>
    </row>
    <row r="18" spans="1:11" ht="8.25" customHeight="1" x14ac:dyDescent="0.25">
      <c r="A18" s="42"/>
      <c r="B18" s="42"/>
      <c r="C18" s="42"/>
      <c r="D18" s="44"/>
      <c r="E18" s="105"/>
      <c r="F18" s="105"/>
      <c r="G18" s="17">
        <f>IF(D21="",0,IF(AND(D21="AFILIACION",F21="CLUB",G21=195),95,IF(AND(D21="AFILIACION",F21="Pvo/Col",G21=105),50,IF(AND(D21="REAFILIACION",F21="CLUB",G21=105),50,IF(AND(D21="REAFILIACION",F21="Pvo/Col",G21=75),35,IF(AND(D21="REAFILIACION",F21="CLUB",G21=75),35,IF(AND(D21="REAFILIACION",F21="Pvo/Col",G21=54),24.5,IF(AND(D21="REAFILIACION",F21="CLUB",G21=45),20,IF(AND(D21="REAFILIACION",F21="Pvo/Col",G21=36),15.5,IF(AND(D21="REAFILIACION",F21="CLUB",G21=0),0,IF(AND(D21="REAFILIACION",F21="Pvo/Col",G21=0),0)))))))))))</f>
        <v>0</v>
      </c>
      <c r="H18" s="17" t="str">
        <f>IF(H21=" ","0",H21/2)</f>
        <v>0</v>
      </c>
      <c r="I18" s="17" t="str">
        <f>IF(J21=" ","0",J21/2)</f>
        <v>0</v>
      </c>
      <c r="J18" s="47" t="str">
        <f>IF(J23=" ","0",J23/2)</f>
        <v>0</v>
      </c>
      <c r="K18" s="55" t="str">
        <f>IF(H23=" ","0",H23/2)</f>
        <v>0</v>
      </c>
    </row>
    <row r="19" spans="1:11" s="11" customFormat="1" ht="4.5" customHeight="1" x14ac:dyDescent="0.25">
      <c r="A19" s="42"/>
      <c r="B19" s="42"/>
      <c r="C19" s="42"/>
      <c r="D19" s="44"/>
      <c r="E19" s="45"/>
      <c r="F19" s="45"/>
      <c r="G19" s="42"/>
      <c r="H19" s="42"/>
      <c r="I19" s="42"/>
      <c r="J19" s="46"/>
      <c r="K19" s="46"/>
    </row>
    <row r="20" spans="1:11" s="11" customFormat="1" ht="23.25" thickBot="1" x14ac:dyDescent="0.3">
      <c r="A20" s="18"/>
      <c r="B20" s="61" t="s">
        <v>13</v>
      </c>
      <c r="C20" s="62" t="s">
        <v>14</v>
      </c>
      <c r="D20" s="63" t="s">
        <v>15</v>
      </c>
      <c r="E20" s="64" t="s">
        <v>81</v>
      </c>
      <c r="F20" s="63" t="s">
        <v>16</v>
      </c>
      <c r="G20" s="64" t="s">
        <v>17</v>
      </c>
      <c r="H20" s="65" t="s">
        <v>18</v>
      </c>
      <c r="I20" s="114" t="s">
        <v>19</v>
      </c>
      <c r="J20" s="115"/>
      <c r="K20" s="19"/>
    </row>
    <row r="21" spans="1:11" s="11" customFormat="1" ht="16.5" thickBot="1" x14ac:dyDescent="0.3">
      <c r="A21" s="18"/>
      <c r="B21" s="66"/>
      <c r="C21" s="67"/>
      <c r="D21" s="49" t="str">
        <f>IF(F4="","",F4)</f>
        <v/>
      </c>
      <c r="E21" s="68"/>
      <c r="F21" s="67"/>
      <c r="G21" s="57" t="str">
        <f>IF(AND(F21="CLUB",D21="AFILIACION"),195,IF(AND(F21="Pvo/Col",D21="AFILIACION"),105,IF(AND(D21="REAFILIACION",E21="")," ",IF(AND(F21="CLUB",E21&lt;30,D21="REAFILIACION"),105,IF(AND(F21="CLUB",E21&lt;60,D21="REAFILIACION"),105,IF(AND(F21="CLUB",E21&lt;80,D21="REAFILIACION"),75,IF(AND(F21="CLUB",E21&lt;110,D21="REAFILIACION"),45,IF(AND(F21="CLUB",E21&gt;110,D21="REAFILIACION"),0,IF(AND(F21="Pvo/Col",E21&lt;30,D21="REAFILIACION"),75,IF(AND(F21="Pvo/Col",E21&lt;60,D21="REAFILIACION"),75,IF(AND(F21="Pvo/Col",E21&lt;80,D21="REAFILIACION"),54,IF(AND(F21="Pvo/Col",E21&lt;110,D21="REAFILIACION"),36,IF(AND(F21="Pvo/Col",E21&gt;110,D21="REAFILIACION"),0, "  ")))))))))))))</f>
        <v xml:space="preserve">  </v>
      </c>
      <c r="H21" s="57" t="str">
        <f>IF(AND(F21="CLUB",D21="AFILIACION"),15,IF(AND(F21="Pvo/Col",D21="AFILIACION"),15,IF(AND(D21="REAFILIACION",E21="")," ",IF(AND(F21="CLUB",E21&lt;30,D21="REAFILIACION"),15,IF(AND(F21="CLUB",E21&lt;60,D21="REAFILIACION"),0,IF(AND(F21="CLUB",E21&lt;80,D21="REAFILIACION"),0,IF(AND(F21="CLUB",E21&lt;110,D21="REAFILIACION"),0,IF(AND(F21="CLUB",E21&gt;110,D21="REAFILIACION"),0,IF(AND(F21="Pvo/Col",E21&lt;30,D21="REAFILIACION"),15,IF(AND(F21="Pvo/Col",E21&lt;60,D21="REAFILIACION"),0,IF(AND(F21="Pvo/Col",E21&lt;80,D21=0),"54",IF(AND(F21="Pvo/Col",E21&lt;110,D21="REAFILIACION"),0,IF(AND(F21="Pvo/Col",E21&gt;110,D21="REAFILIACION"),0," ")))))))))))))</f>
        <v xml:space="preserve"> </v>
      </c>
      <c r="I21" s="69"/>
      <c r="J21" s="58" t="str">
        <f>IF(I21=""," ",IF(AND(F21="CLUB",D21="AFILIACION",I21="SI"),12,IF(AND(F21="Pvo/Col",D21="AFILIACION",I21="SI"),12,IF(AND(F21="CLUB",E21&lt;30,D21="REAFILIACION",I21="SI"),12,IF(AND(F21="CLUB",E21&lt;60,D21="REAFILIACION",I21="SI"),12,IF(AND(F21="CLUB",E21&lt;80,D21="REAFILIACION",I21="SI"),12,IF(AND(F21="CLUB",E21&lt;110,D21="REAFILIACION",I21="SI"),12,IF(AND(F21="CLUB",E21&gt;110,D21="REAFILIACION",I21="SI"),12,IF(AND(F21="Pvo/Col",E21&lt;30,D21="REAFILIACION",I21="SI"),12,IF(AND(F21="Pvo/Col",E21&lt;60,D21="REAFILIACION",I21="SI"),12,IF(AND(F21="Pvo/Col",E21&lt;80,D21="0",I21="SI"),12,IF(AND(F21="Pvo/Col",E21&lt;110,D21="REAFILIACION",I21="SI"),12,IF(AND(F21="Pvo/Col",E21&gt;110,D21="REAFILIACION",I21="SI"),12,0)))))))))))))</f>
        <v xml:space="preserve"> </v>
      </c>
      <c r="K21" s="19"/>
    </row>
    <row r="22" spans="1:11" s="11" customFormat="1" ht="15.75" thickBot="1" x14ac:dyDescent="0.3">
      <c r="A22" s="18"/>
      <c r="B22" s="61"/>
      <c r="C22" s="62"/>
      <c r="D22" s="63"/>
      <c r="E22" s="64"/>
      <c r="F22" s="63"/>
      <c r="G22" s="103" t="s">
        <v>75</v>
      </c>
      <c r="H22" s="104"/>
      <c r="I22" s="103" t="s">
        <v>79</v>
      </c>
      <c r="J22" s="104"/>
      <c r="K22" s="19"/>
    </row>
    <row r="23" spans="1:11" s="11" customFormat="1" ht="16.5" thickBot="1" x14ac:dyDescent="0.3">
      <c r="A23" s="18"/>
      <c r="B23" s="48"/>
      <c r="C23" s="49"/>
      <c r="D23" s="48"/>
      <c r="E23" s="50"/>
      <c r="F23" s="48"/>
      <c r="G23" s="71"/>
      <c r="H23" s="60" t="str">
        <f>IF(G23=""," ",IF(AND(F21="CLUB",D21="AFILIACION",G23="SI"),12,IF(AND(F21="Pvo/Col",D21="AFILIACION",G23="SI"),12,IF(AND(F21="CLUB",E21&lt;30,D21="REAFILIACION",G23="SI"),12,IF(AND(F21="CLUB",E21&lt;60,D21="REAFILIACION",G23="SI"),12,IF(AND(F21="CLUB",E21&lt;80,D21="REAFILIACION",G23="SI"),12,IF(AND(F21="CLUB",E21&lt;110,D21="REAFILIACION",G23="SI"),12,IF(AND(F21="CLUB",E21&gt;110,D21="REAFILIACION",G23="SI"),12,IF(AND(F21="Pvo/Col",E21&lt;30,D21="REAFILIACION",G23="SI"),12,IF(AND(F21="Pvo/Col",E21&lt;60,D21="REAFILIACION",G23="SI"),12,IF(AND(F21="Pvo/Col",E21&lt;80,D21="0",G23="SI"),12,IF(AND(F21="Pvo/Col",E21&lt;110,D21="REAFILIACION",G23="SI"),12,IF(AND(F21="Pvo/Col",E21&gt;110,D21="REAFILIACION",G23="SI"),12,0)))))))))))))</f>
        <v xml:space="preserve"> </v>
      </c>
      <c r="I23" s="70"/>
      <c r="J23" s="59" t="str">
        <f>IF(I23=""," ",IF(AND(F21="CLUB",D21="AFILIACION",I23="SI"),12,IF(AND(F21="Pvo/Col",D21="AFILIACION",I23="SI"),12,IF(AND(F21="CLUB",E21&lt;30,D21="REAFILIACION",I23="SI"),12,IF(AND(F21="CLUB",E21&lt;60,D21="REAFILIACION",I23="SI"),12,IF(AND(F21="CLUB",E21&lt;80,D21="REAFILIACION",I23="SI"),12,IF(AND(F21="CLUB",E21&lt;110,D21="REAFILIACION",I23="SI"),12,IF(AND(F21="CLUB",E21&gt;110,D21="REAFILIACION",I23="SI"),12,IF(AND(F21="Pvo/Col",E21&lt;30,D21="REAFILIACION",I23="SI"),12,IF(AND(F21="Pvo/Col",E21&lt;60,D21="REAFILIACION",I23="SI"),12,IF(AND(F21="Pvo/Col",E21&lt;80,D21="0",I23="SI"),12,IF(AND(F21="Pvo/Col",E21&lt;110,D21="REAFILIACION",I23="SI"),12,IF(AND(F21="Pvo/Col",E21&gt;110,D21="REAFILIACION",I23="SI"),12,0)))))))))))))</f>
        <v xml:space="preserve"> </v>
      </c>
      <c r="K23" s="19"/>
    </row>
    <row r="24" spans="1:11" ht="18.75" x14ac:dyDescent="0.4">
      <c r="A24" s="12" t="s">
        <v>61</v>
      </c>
      <c r="B24" s="12"/>
      <c r="C24" s="12"/>
      <c r="D24" s="12"/>
      <c r="E24" s="112">
        <f>SUM(G21,H21,J21,J23,H23)</f>
        <v>0</v>
      </c>
      <c r="F24" s="113"/>
      <c r="G24" s="12"/>
      <c r="H24" s="106" t="s">
        <v>62</v>
      </c>
      <c r="I24" s="106"/>
      <c r="J24" s="20">
        <f>SUM(G18:K18)</f>
        <v>0</v>
      </c>
      <c r="K24" s="10"/>
    </row>
    <row r="25" spans="1:11" x14ac:dyDescent="0.25">
      <c r="A25" s="23" t="s">
        <v>63</v>
      </c>
      <c r="B25" s="76"/>
      <c r="C25" s="24" t="s">
        <v>53</v>
      </c>
      <c r="D25" s="85"/>
      <c r="E25" s="86"/>
      <c r="F25" s="87"/>
      <c r="G25" s="25" t="s">
        <v>71</v>
      </c>
      <c r="H25" s="24"/>
      <c r="I25" s="76"/>
      <c r="J25" s="24"/>
      <c r="K25" s="26"/>
    </row>
    <row r="26" spans="1:11" ht="6.75" customHeight="1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9"/>
      <c r="K26" s="30"/>
    </row>
    <row r="27" spans="1:11" x14ac:dyDescent="0.25">
      <c r="A27" s="88" t="s">
        <v>20</v>
      </c>
      <c r="B27" s="89"/>
      <c r="C27" s="89"/>
      <c r="D27" s="90"/>
      <c r="E27" s="90"/>
      <c r="F27" s="90"/>
      <c r="G27" s="22" t="s">
        <v>72</v>
      </c>
      <c r="H27" s="76"/>
      <c r="I27" s="95" t="s">
        <v>82</v>
      </c>
      <c r="J27" s="96"/>
      <c r="K27" s="80"/>
    </row>
    <row r="28" spans="1:1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9"/>
      <c r="K28" s="30"/>
    </row>
    <row r="29" spans="1:11" x14ac:dyDescent="0.25">
      <c r="A29" s="23" t="s">
        <v>63</v>
      </c>
      <c r="B29" s="76"/>
      <c r="C29" s="24" t="s">
        <v>53</v>
      </c>
      <c r="D29" s="85"/>
      <c r="E29" s="86"/>
      <c r="F29" s="87"/>
      <c r="G29" s="25" t="s">
        <v>71</v>
      </c>
      <c r="H29" s="24"/>
      <c r="I29" s="76"/>
      <c r="J29" s="24"/>
      <c r="K29" s="26"/>
    </row>
    <row r="30" spans="1:11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9"/>
      <c r="K30" s="30"/>
    </row>
    <row r="31" spans="1:11" x14ac:dyDescent="0.25">
      <c r="A31" s="88" t="s">
        <v>20</v>
      </c>
      <c r="B31" s="89"/>
      <c r="C31" s="89"/>
      <c r="D31" s="90"/>
      <c r="E31" s="90"/>
      <c r="F31" s="90"/>
      <c r="G31" s="22" t="s">
        <v>72</v>
      </c>
      <c r="H31" s="76"/>
      <c r="I31" s="95" t="s">
        <v>82</v>
      </c>
      <c r="J31" s="96"/>
      <c r="K31" s="80"/>
    </row>
    <row r="32" spans="1:11" x14ac:dyDescent="0.25">
      <c r="A32" s="31"/>
      <c r="B32" s="32"/>
      <c r="C32" s="32"/>
      <c r="D32" s="32"/>
      <c r="E32" s="32"/>
      <c r="F32" s="32"/>
      <c r="G32" s="32"/>
      <c r="H32" s="32"/>
      <c r="I32" s="32"/>
      <c r="J32" s="33"/>
      <c r="K32" s="34"/>
    </row>
    <row r="33" spans="1:11" x14ac:dyDescent="0.25">
      <c r="A33" s="23" t="s">
        <v>63</v>
      </c>
      <c r="B33" s="76"/>
      <c r="C33" s="24" t="s">
        <v>53</v>
      </c>
      <c r="D33" s="85"/>
      <c r="E33" s="86"/>
      <c r="F33" s="87"/>
      <c r="G33" s="25" t="s">
        <v>71</v>
      </c>
      <c r="H33" s="24"/>
      <c r="I33" s="76"/>
      <c r="J33" s="24"/>
      <c r="K33" s="26"/>
    </row>
    <row r="34" spans="1:11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9"/>
      <c r="K34" s="30"/>
    </row>
    <row r="35" spans="1:11" x14ac:dyDescent="0.25">
      <c r="A35" s="88" t="s">
        <v>20</v>
      </c>
      <c r="B35" s="89"/>
      <c r="C35" s="89"/>
      <c r="D35" s="90"/>
      <c r="E35" s="90"/>
      <c r="F35" s="90"/>
      <c r="G35" s="22" t="s">
        <v>72</v>
      </c>
      <c r="H35" s="76"/>
      <c r="I35" s="95" t="s">
        <v>82</v>
      </c>
      <c r="J35" s="96"/>
      <c r="K35" s="80"/>
    </row>
    <row r="36" spans="1:1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3"/>
      <c r="K36" s="34"/>
    </row>
    <row r="37" spans="1:11" ht="15" customHeight="1" x14ac:dyDescent="0.25">
      <c r="A37" s="23" t="s">
        <v>63</v>
      </c>
      <c r="B37" s="76"/>
      <c r="C37" s="24" t="s">
        <v>53</v>
      </c>
      <c r="D37" s="85"/>
      <c r="E37" s="86"/>
      <c r="F37" s="87"/>
      <c r="G37" s="25" t="s">
        <v>71</v>
      </c>
      <c r="H37" s="24"/>
      <c r="I37" s="76"/>
      <c r="J37" s="24"/>
      <c r="K37" s="26"/>
    </row>
    <row r="38" spans="1:11" ht="15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30"/>
    </row>
    <row r="39" spans="1:11" ht="15" customHeight="1" x14ac:dyDescent="0.25">
      <c r="A39" s="88" t="s">
        <v>20</v>
      </c>
      <c r="B39" s="89"/>
      <c r="C39" s="89"/>
      <c r="D39" s="90"/>
      <c r="E39" s="90"/>
      <c r="F39" s="90"/>
      <c r="G39" s="22" t="s">
        <v>72</v>
      </c>
      <c r="H39" s="76"/>
      <c r="I39" s="95" t="s">
        <v>82</v>
      </c>
      <c r="J39" s="96"/>
      <c r="K39" s="80"/>
    </row>
    <row r="40" spans="1:11" ht="15" customHeight="1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3"/>
      <c r="K40" s="34"/>
    </row>
    <row r="41" spans="1:11" x14ac:dyDescent="0.25">
      <c r="A41" s="97" t="s">
        <v>21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 x14ac:dyDescent="0.2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1:1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x14ac:dyDescent="0.25">
      <c r="A44" s="21" t="s">
        <v>22</v>
      </c>
      <c r="B44" s="81" t="str">
        <f>IF(K6=""," ",K6)</f>
        <v xml:space="preserve"> </v>
      </c>
      <c r="C44" s="91" t="s">
        <v>64</v>
      </c>
      <c r="D44" s="91"/>
      <c r="E44" s="92"/>
      <c r="F44" s="92"/>
      <c r="G44" s="92"/>
      <c r="H44" s="12"/>
      <c r="I44" s="12"/>
      <c r="J44" s="10"/>
      <c r="K44" s="10"/>
    </row>
    <row r="45" spans="1:11" s="11" customFormat="1" x14ac:dyDescent="0.25">
      <c r="A45" s="53"/>
      <c r="B45" s="16"/>
      <c r="C45" s="37"/>
      <c r="D45" s="37"/>
      <c r="E45" s="51"/>
      <c r="F45" s="51"/>
      <c r="G45" s="51"/>
      <c r="H45" s="18"/>
      <c r="I45" s="18"/>
      <c r="J45" s="19"/>
      <c r="K45" s="19"/>
    </row>
    <row r="46" spans="1:11" x14ac:dyDescent="0.25">
      <c r="A46" s="10"/>
      <c r="B46" s="10" t="s">
        <v>66</v>
      </c>
      <c r="C46" s="10" t="str">
        <f>IF(C10=""," ",C10)</f>
        <v xml:space="preserve"> </v>
      </c>
      <c r="D46" s="10"/>
      <c r="E46" s="35" t="s">
        <v>65</v>
      </c>
      <c r="F46" s="94" t="s">
        <v>67</v>
      </c>
      <c r="G46" s="94"/>
      <c r="H46" s="10"/>
      <c r="I46" s="10" t="s">
        <v>66</v>
      </c>
      <c r="J46" s="10" t="s">
        <v>68</v>
      </c>
      <c r="K46" s="10"/>
    </row>
    <row r="47" spans="1:11" x14ac:dyDescent="0.25">
      <c r="A47" s="10"/>
      <c r="B47" s="93" t="str">
        <f>IF(B6=""," ",B6)</f>
        <v xml:space="preserve"> </v>
      </c>
      <c r="C47" s="93"/>
      <c r="D47" s="10"/>
      <c r="E47" s="93" t="str">
        <f>IF(D6=""," ",PROPER(D25))</f>
        <v/>
      </c>
      <c r="F47" s="93"/>
      <c r="G47" s="93"/>
      <c r="H47" s="10"/>
      <c r="I47" s="82" t="str">
        <f>IF(D29=""," ",PROPER(D29))</f>
        <v xml:space="preserve"> </v>
      </c>
      <c r="J47" s="82"/>
      <c r="K47" s="82"/>
    </row>
    <row r="48" spans="1:11" x14ac:dyDescent="0.25">
      <c r="A48" s="10"/>
      <c r="B48" s="39"/>
      <c r="C48" s="39"/>
      <c r="D48" s="10"/>
      <c r="E48" s="38"/>
      <c r="F48" s="38"/>
      <c r="G48" s="38"/>
      <c r="H48" s="10"/>
      <c r="I48" s="38"/>
      <c r="J48" s="38"/>
      <c r="K48" s="38"/>
    </row>
    <row r="49" spans="1:11" x14ac:dyDescent="0.25">
      <c r="A49" s="10"/>
      <c r="B49" s="39"/>
      <c r="C49" s="39"/>
      <c r="D49" s="10"/>
      <c r="E49" s="38"/>
      <c r="F49" s="38"/>
      <c r="G49" s="38"/>
      <c r="H49" s="10"/>
      <c r="I49" s="38"/>
      <c r="J49" s="38"/>
      <c r="K49" s="38"/>
    </row>
    <row r="50" spans="1:11" x14ac:dyDescent="0.25">
      <c r="A50" s="10"/>
      <c r="B50" s="10"/>
      <c r="C50" s="10"/>
      <c r="D50" s="10"/>
      <c r="E50" s="10" t="s">
        <v>76</v>
      </c>
      <c r="F50" s="10" t="s">
        <v>77</v>
      </c>
      <c r="G50" s="10"/>
      <c r="H50" s="10"/>
      <c r="I50" s="10" t="s">
        <v>76</v>
      </c>
      <c r="J50" s="10" t="s">
        <v>78</v>
      </c>
      <c r="K50" s="10"/>
    </row>
    <row r="51" spans="1:11" x14ac:dyDescent="0.25">
      <c r="B51" s="54"/>
      <c r="C51" s="54"/>
      <c r="D51" s="54"/>
      <c r="E51" s="54" t="str">
        <f>IF(D33=""," ",D33)</f>
        <v xml:space="preserve"> </v>
      </c>
      <c r="F51" s="54"/>
      <c r="G51" s="54"/>
      <c r="H51" s="10"/>
      <c r="I51" s="94" t="str">
        <f>IF(D37=""," ",D37)</f>
        <v xml:space="preserve"> </v>
      </c>
      <c r="J51" s="94"/>
      <c r="K51" s="94"/>
    </row>
    <row r="52" spans="1:11" x14ac:dyDescent="0.25">
      <c r="H52" s="10"/>
      <c r="I52" s="10"/>
      <c r="J52" s="10"/>
      <c r="K52" s="10"/>
    </row>
    <row r="53" spans="1:11" x14ac:dyDescent="0.25">
      <c r="A53" s="106" t="s">
        <v>74</v>
      </c>
      <c r="B53" s="106"/>
      <c r="C53" s="106"/>
      <c r="D53" s="106"/>
      <c r="E53" s="106"/>
      <c r="F53" s="106"/>
      <c r="G53" s="106"/>
      <c r="H53" s="10"/>
      <c r="I53" s="10"/>
      <c r="J53" s="10"/>
      <c r="K53" s="10"/>
    </row>
    <row r="54" spans="1:11" x14ac:dyDescent="0.25">
      <c r="H54" s="40"/>
      <c r="I54" s="40"/>
      <c r="J54" s="10"/>
      <c r="K54" s="10"/>
    </row>
    <row r="55" spans="1:1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</sheetData>
  <sheetProtection password="DCDD" sheet="1" objects="1" scenarios="1"/>
  <mergeCells count="44">
    <mergeCell ref="A53:G53"/>
    <mergeCell ref="G22:H22"/>
    <mergeCell ref="D37:F37"/>
    <mergeCell ref="A39:C39"/>
    <mergeCell ref="D39:F39"/>
    <mergeCell ref="E47:G47"/>
    <mergeCell ref="I51:K51"/>
    <mergeCell ref="H24:I24"/>
    <mergeCell ref="C4:E4"/>
    <mergeCell ref="F4:H4"/>
    <mergeCell ref="E24:F24"/>
    <mergeCell ref="D25:F25"/>
    <mergeCell ref="I31:J31"/>
    <mergeCell ref="I20:J20"/>
    <mergeCell ref="D12:E12"/>
    <mergeCell ref="G12:K12"/>
    <mergeCell ref="B6:C6"/>
    <mergeCell ref="G10:I10"/>
    <mergeCell ref="E6:F6"/>
    <mergeCell ref="B8:G8"/>
    <mergeCell ref="E14:F14"/>
    <mergeCell ref="I14:K14"/>
    <mergeCell ref="H8:I8"/>
    <mergeCell ref="A10:B10"/>
    <mergeCell ref="A27:C27"/>
    <mergeCell ref="D27:F27"/>
    <mergeCell ref="I27:J27"/>
    <mergeCell ref="I22:J22"/>
    <mergeCell ref="E18:F18"/>
    <mergeCell ref="I47:K47"/>
    <mergeCell ref="F16:I16"/>
    <mergeCell ref="D29:F29"/>
    <mergeCell ref="A31:C31"/>
    <mergeCell ref="D31:F31"/>
    <mergeCell ref="C44:D44"/>
    <mergeCell ref="E44:G44"/>
    <mergeCell ref="B47:C47"/>
    <mergeCell ref="F46:G46"/>
    <mergeCell ref="D33:F33"/>
    <mergeCell ref="A35:C35"/>
    <mergeCell ref="D35:F35"/>
    <mergeCell ref="I35:J35"/>
    <mergeCell ref="I39:J39"/>
    <mergeCell ref="A41:K42"/>
  </mergeCells>
  <dataValidations count="8">
    <dataValidation type="list" allowBlank="1" showInputMessage="1" showErrorMessage="1" sqref="I29 I37 I25 I33">
      <formula1>danes</formula1>
    </dataValidation>
    <dataValidation type="list" allowBlank="1" showInputMessage="1" showErrorMessage="1" sqref="D31 D39 D27 D35">
      <formula1>titulacion</formula1>
    </dataValidation>
    <dataValidation type="list" allowBlank="1" showInputMessage="1" showErrorMessage="1" sqref="B29 B37 B25 B33 B21">
      <formula1>disciplinas</formula1>
    </dataValidation>
    <dataValidation type="list" allowBlank="1" showInputMessage="1" showErrorMessage="1" sqref="K6 B12">
      <formula1>provincias</formula1>
    </dataValidation>
    <dataValidation type="list" allowBlank="1" showInputMessage="1" showErrorMessage="1" sqref="E19 J16">
      <formula1>correspondencia</formula1>
    </dataValidation>
    <dataValidation type="list" allowBlank="1" showInputMessage="1" showErrorMessage="1" sqref="F21">
      <formula1>tipo</formula1>
    </dataValidation>
    <dataValidation type="list" allowBlank="1" showInputMessage="1" showErrorMessage="1" sqref="I21 I23 G23">
      <formula1>sino</formula1>
    </dataValidation>
    <dataValidation type="list" allowBlank="1" showInputMessage="1" showErrorMessage="1" sqref="F4:H4">
      <formula1>motivo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horizontalDpi="300" verticalDpi="300" r:id="rId1"/>
  <headerFooter>
    <oddHeader>&amp;L&amp;G&amp;C&amp;"Arial Black,Negrita"FEDERACIÓN ANDALUZA KARATE&amp;"-,Normal"
&amp;R&amp;G</oddHeader>
    <oddFooter xml:space="preserve">&amp;CC/ Aristófanes, 4, local 6.
29014-Málaga
&amp;8web: fankarate.com
correo: secretaria@fankarate.com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B1" workbookViewId="0">
      <selection activeCell="B1" sqref="B1:H11"/>
    </sheetView>
  </sheetViews>
  <sheetFormatPr baseColWidth="10" defaultRowHeight="15" x14ac:dyDescent="0.25"/>
  <cols>
    <col min="1" max="1" width="8" customWidth="1"/>
    <col min="2" max="2" width="9.28515625" customWidth="1"/>
    <col min="3" max="3" width="13.42578125" customWidth="1"/>
    <col min="4" max="4" width="6.140625" customWidth="1"/>
    <col min="5" max="5" width="10.140625" customWidth="1"/>
    <col min="6" max="6" width="6.140625" customWidth="1"/>
    <col min="7" max="7" width="7.140625" customWidth="1"/>
    <col min="8" max="8" width="6.5703125" customWidth="1"/>
    <col min="9" max="9" width="3.85546875" customWidth="1"/>
    <col min="10" max="10" width="5.140625" customWidth="1"/>
    <col min="11" max="11" width="4" customWidth="1"/>
    <col min="12" max="12" width="7.5703125" customWidth="1"/>
    <col min="13" max="23" width="13.7109375" customWidth="1"/>
  </cols>
  <sheetData>
    <row r="1" spans="1:11" x14ac:dyDescent="0.25">
      <c r="A1" s="1"/>
      <c r="B1" s="1"/>
      <c r="C1" s="1"/>
      <c r="D1" s="1"/>
      <c r="E1" s="1"/>
      <c r="F1" s="4"/>
      <c r="G1" s="4"/>
      <c r="H1" s="4"/>
      <c r="I1" s="4"/>
      <c r="J1" s="4"/>
      <c r="K1" s="3"/>
    </row>
    <row r="2" spans="1:11" x14ac:dyDescent="0.25">
      <c r="A2" s="10" t="s">
        <v>30</v>
      </c>
      <c r="B2" s="2" t="s">
        <v>6</v>
      </c>
      <c r="C2" s="2" t="s">
        <v>33</v>
      </c>
      <c r="D2" s="2" t="s">
        <v>35</v>
      </c>
      <c r="E2" s="5" t="s">
        <v>43</v>
      </c>
      <c r="F2" s="6"/>
      <c r="G2" s="6"/>
      <c r="H2" s="7"/>
      <c r="I2" s="7"/>
      <c r="J2" s="8"/>
      <c r="K2" s="3"/>
    </row>
    <row r="3" spans="1:11" x14ac:dyDescent="0.25">
      <c r="A3" s="10" t="s">
        <v>29</v>
      </c>
      <c r="B3" s="2" t="s">
        <v>7</v>
      </c>
      <c r="C3" s="2" t="s">
        <v>34</v>
      </c>
      <c r="D3" s="2" t="s">
        <v>36</v>
      </c>
      <c r="E3" s="5" t="s">
        <v>44</v>
      </c>
      <c r="F3" s="6"/>
      <c r="G3" s="6"/>
      <c r="H3" s="6"/>
      <c r="I3" s="9"/>
      <c r="J3" s="9"/>
      <c r="K3" s="3"/>
    </row>
    <row r="4" spans="1:11" x14ac:dyDescent="0.25">
      <c r="A4" s="2" t="s">
        <v>26</v>
      </c>
      <c r="B4" s="10" t="s">
        <v>34</v>
      </c>
      <c r="C4" s="10" t="s">
        <v>50</v>
      </c>
      <c r="D4" s="2" t="s">
        <v>37</v>
      </c>
      <c r="E4" s="10" t="s">
        <v>45</v>
      </c>
      <c r="F4" s="10"/>
      <c r="G4" s="10"/>
      <c r="H4" s="10"/>
    </row>
    <row r="5" spans="1:11" x14ac:dyDescent="0.25">
      <c r="A5" s="10" t="s">
        <v>32</v>
      </c>
      <c r="B5" s="10" t="s">
        <v>12</v>
      </c>
      <c r="C5" s="10" t="s">
        <v>51</v>
      </c>
      <c r="D5" s="2" t="s">
        <v>38</v>
      </c>
      <c r="E5" s="10" t="s">
        <v>46</v>
      </c>
      <c r="F5" s="10"/>
      <c r="G5" s="10"/>
      <c r="H5" s="10"/>
    </row>
    <row r="6" spans="1:11" x14ac:dyDescent="0.25">
      <c r="A6" s="2" t="s">
        <v>27</v>
      </c>
      <c r="B6" s="10" t="s">
        <v>59</v>
      </c>
      <c r="C6" s="10" t="s">
        <v>8</v>
      </c>
      <c r="D6" s="2" t="s">
        <v>39</v>
      </c>
      <c r="E6" s="10" t="s">
        <v>47</v>
      </c>
      <c r="F6" s="10"/>
      <c r="G6" s="10"/>
      <c r="H6" s="10"/>
    </row>
    <row r="7" spans="1:11" x14ac:dyDescent="0.25">
      <c r="A7" s="10" t="s">
        <v>31</v>
      </c>
      <c r="B7" s="10" t="s">
        <v>60</v>
      </c>
      <c r="C7" s="10" t="s">
        <v>9</v>
      </c>
      <c r="D7" s="2" t="s">
        <v>40</v>
      </c>
      <c r="E7" s="10" t="s">
        <v>48</v>
      </c>
      <c r="F7" s="10"/>
      <c r="G7" s="10"/>
      <c r="H7" s="10"/>
    </row>
    <row r="8" spans="1:11" x14ac:dyDescent="0.25">
      <c r="A8" s="10" t="s">
        <v>28</v>
      </c>
      <c r="B8" s="10"/>
      <c r="C8" s="10" t="s">
        <v>52</v>
      </c>
      <c r="D8" s="2" t="s">
        <v>41</v>
      </c>
      <c r="E8" s="10"/>
      <c r="F8" s="10"/>
      <c r="G8" s="10"/>
      <c r="H8" s="10"/>
    </row>
    <row r="9" spans="1:11" x14ac:dyDescent="0.25">
      <c r="A9" s="10" t="s">
        <v>25</v>
      </c>
      <c r="B9" s="10"/>
      <c r="C9" s="10" t="s">
        <v>11</v>
      </c>
      <c r="D9" s="2" t="s">
        <v>42</v>
      </c>
      <c r="E9" s="10"/>
      <c r="F9" s="10"/>
      <c r="G9" s="10"/>
      <c r="H9" s="10"/>
    </row>
    <row r="10" spans="1:11" x14ac:dyDescent="0.25">
      <c r="B10" s="10"/>
      <c r="C10" s="10" t="s">
        <v>10</v>
      </c>
      <c r="D10" s="10"/>
      <c r="E10" s="10"/>
      <c r="F10" s="10"/>
      <c r="G10" s="10"/>
      <c r="H10" s="10"/>
    </row>
    <row r="11" spans="1:11" x14ac:dyDescent="0.25">
      <c r="B11" s="10"/>
      <c r="C11" s="10"/>
      <c r="D11" s="10"/>
      <c r="E11" s="10"/>
      <c r="F11" s="10"/>
      <c r="G11" s="10"/>
      <c r="H11" s="10"/>
    </row>
  </sheetData>
  <sheetProtection password="87F5" sheet="1" objects="1" scenarios="1"/>
  <sortState ref="A12:A18">
    <sortCondition ref="A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FAK 2013</vt:lpstr>
      <vt:lpstr>Hoja2</vt:lpstr>
      <vt:lpstr>correspondencia</vt:lpstr>
      <vt:lpstr>danes</vt:lpstr>
      <vt:lpstr>disciplinas</vt:lpstr>
      <vt:lpstr>motivo</vt:lpstr>
      <vt:lpstr>provincias</vt:lpstr>
      <vt:lpstr>sino</vt:lpstr>
      <vt:lpstr>tipo</vt:lpstr>
      <vt:lpstr>titulacion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2015-02-15T12:01:19Z</cp:lastPrinted>
  <dcterms:created xsi:type="dcterms:W3CDTF">2012-12-26T20:55:03Z</dcterms:created>
  <dcterms:modified xsi:type="dcterms:W3CDTF">2019-12-26T17:18:27Z</dcterms:modified>
</cp:coreProperties>
</file>