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A6F0" lockStructure="1" lockWindows="1"/>
  <bookViews>
    <workbookView xWindow="525" yWindow="60" windowWidth="20265" windowHeight="9435"/>
  </bookViews>
  <sheets>
    <sheet name="SOLICITUD" sheetId="1" r:id="rId1"/>
    <sheet name="CLICK" sheetId="3" state="hidden" r:id="rId2"/>
  </sheets>
  <calcPr calcId="145621"/>
</workbook>
</file>

<file path=xl/calcChain.xml><?xml version="1.0" encoding="utf-8"?>
<calcChain xmlns="http://schemas.openxmlformats.org/spreadsheetml/2006/main">
  <c r="C6" i="1" l="1"/>
  <c r="R8" i="1" s="1"/>
  <c r="O26" i="1" l="1"/>
  <c r="O25" i="1"/>
  <c r="O24" i="1"/>
  <c r="H27" i="1"/>
  <c r="A24" i="1"/>
  <c r="A26" i="1"/>
  <c r="A25" i="1"/>
  <c r="K21" i="1" l="1"/>
  <c r="L21" i="1" s="1"/>
</calcChain>
</file>

<file path=xl/sharedStrings.xml><?xml version="1.0" encoding="utf-8"?>
<sst xmlns="http://schemas.openxmlformats.org/spreadsheetml/2006/main" count="73" uniqueCount="64">
  <si>
    <t>C.N 1º DAN GOSHIN O SUPERIOR</t>
  </si>
  <si>
    <t>C.N 2º DAN GOSHIN O SUPERIOR</t>
  </si>
  <si>
    <t>C.N 3º DAN GOSHIN O SUPERIOR</t>
  </si>
  <si>
    <t>TECNICO DEPORTIVO NIVEL III DE KARATE</t>
  </si>
  <si>
    <t>INSTRUCTOR DE GOSHIN</t>
  </si>
  <si>
    <t>EXPERTO DE GOSHIN</t>
  </si>
  <si>
    <t>ESPECIALISTA DE GOSHIN</t>
  </si>
  <si>
    <t>TECNICO DEPORTIVO NIVEL I DE KARATE O SUPERIOR</t>
  </si>
  <si>
    <t>TECNICO DEPORTIVO NIVEL II DE KARATE O SUPERIOR</t>
  </si>
  <si>
    <t>INSTRUCTOR</t>
  </si>
  <si>
    <t>TECNICO DEPORTIVO NIVEL I DE KARATE</t>
  </si>
  <si>
    <t>EXPERTO</t>
  </si>
  <si>
    <t>C.N 2º DAN DE GOSHIN O SUPERIOR</t>
  </si>
  <si>
    <t>TECNICO DEPORTIVO NIVEL II DE KARTE</t>
  </si>
  <si>
    <t>ESPECIALISTA</t>
  </si>
  <si>
    <t>C.N 3º DAN DE GOSHIN O SUPERIOR</t>
  </si>
  <si>
    <t>SOLICITUD DE TITULACION DE GOSHIN</t>
  </si>
  <si>
    <t>FEDERACION ANDALUZA DE KARATE Y D.A</t>
  </si>
  <si>
    <t>NOMBRE Y APELLIDOS:</t>
  </si>
  <si>
    <t>DOMICILIO:</t>
  </si>
  <si>
    <t>D.N.I :</t>
  </si>
  <si>
    <t>FECHA DE NACIMIENTO :</t>
  </si>
  <si>
    <t>EDAD :</t>
  </si>
  <si>
    <t>POBLACION :</t>
  </si>
  <si>
    <t>PROVINCIA:</t>
  </si>
  <si>
    <t>DELEGACION A LA QUE ESTA ADSCRITO :</t>
  </si>
  <si>
    <t>LICENCIA FEDERATIVA Nº:</t>
  </si>
  <si>
    <t>FECHA  CONCESION:</t>
  </si>
  <si>
    <t>CLUB :</t>
  </si>
  <si>
    <t>TITULACION A LA QUE SE OPTA</t>
  </si>
  <si>
    <t>GRADO EN KARATE :</t>
  </si>
  <si>
    <t>TITULACION EN KARATE :</t>
  </si>
  <si>
    <t>GRADO EN GOSHIN :</t>
  </si>
  <si>
    <t>TITULACION EN GOSHIN :</t>
  </si>
  <si>
    <t>SI</t>
  </si>
  <si>
    <t>NO</t>
  </si>
  <si>
    <t>ALMERIA</t>
  </si>
  <si>
    <t>CADIZ</t>
  </si>
  <si>
    <t>CORDOBA</t>
  </si>
  <si>
    <t>JAEN</t>
  </si>
  <si>
    <t>HUELVA</t>
  </si>
  <si>
    <t>GRANADA</t>
  </si>
  <si>
    <t>SEVILLA</t>
  </si>
  <si>
    <t>MALAGA</t>
  </si>
  <si>
    <t>C.MARRON</t>
  </si>
  <si>
    <t>C.N 1º DAN</t>
  </si>
  <si>
    <t>C.N 2º DAN</t>
  </si>
  <si>
    <t>C.N 3º DAN</t>
  </si>
  <si>
    <t>C.N 4º DAN</t>
  </si>
  <si>
    <t>C.N 5º DAN</t>
  </si>
  <si>
    <t>C.N 6º DAN</t>
  </si>
  <si>
    <t>C.N 7º DAN</t>
  </si>
  <si>
    <t>C.N 8º DAN</t>
  </si>
  <si>
    <t xml:space="preserve">TECNICO DEPORTIVO NIVEL I DE KARATE </t>
  </si>
  <si>
    <t xml:space="preserve">TECNICO DEPORTIVO NIVEL II DE KARATE </t>
  </si>
  <si>
    <t>SIN TITULACION</t>
  </si>
  <si>
    <t>REQUISITOS A CUMPLIR</t>
  </si>
  <si>
    <t>TASA A ABONAR</t>
  </si>
  <si>
    <t>SIN TITULACION PREVIA EN GOSHIN</t>
  </si>
  <si>
    <t>REQUISITOS PARA TITULAR</t>
  </si>
  <si>
    <t>C.N 1º DAN DE GOSHIN O SUPERIOR</t>
  </si>
  <si>
    <t>Nº TIT.</t>
  </si>
  <si>
    <t>SI/NO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</si>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</sst>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\-mm\-yy;@"/>
    <numFmt numFmtId="165" formatCode="d\-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2"/>
      <color rgb="FF2F2F2F"/>
      <name val="Comic Sans MS"/>
      <family val="4"/>
    </font>
    <font>
      <sz val="14"/>
      <color theme="1"/>
      <name val="Comic Sans MS"/>
      <family val="4"/>
    </font>
    <font>
      <i/>
      <u/>
      <sz val="14"/>
      <color theme="1"/>
      <name val="Comic Sans MS"/>
      <family val="4"/>
    </font>
    <font>
      <b/>
      <i/>
      <u/>
      <sz val="16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  <font>
      <b/>
      <sz val="14"/>
      <color rgb="FFFF0000"/>
      <name val="Comic Sans MS"/>
      <family val="4"/>
    </font>
    <font>
      <b/>
      <sz val="12"/>
      <color theme="0"/>
      <name val="Comic Sans MS"/>
      <family val="4"/>
    </font>
    <font>
      <sz val="11"/>
      <color theme="0"/>
      <name val="Comic Sans MS"/>
      <family val="4"/>
    </font>
    <font>
      <b/>
      <sz val="16"/>
      <color theme="1"/>
      <name val="Comic Sans MS"/>
      <family val="4"/>
    </font>
    <font>
      <b/>
      <sz val="18"/>
      <name val="Comic Sans MS"/>
      <family val="4"/>
    </font>
    <font>
      <i/>
      <sz val="16"/>
      <color theme="1"/>
      <name val="Comic Sans MS"/>
      <family val="4"/>
    </font>
    <font>
      <b/>
      <i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omic Sans MS"/>
      <family val="4"/>
    </font>
    <font>
      <b/>
      <sz val="8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Protection="1">
      <protection locked="0"/>
    </xf>
    <xf numFmtId="0" fontId="7" fillId="0" borderId="4" xfId="0" applyFont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hidden="1"/>
    </xf>
    <xf numFmtId="14" fontId="11" fillId="0" borderId="0" xfId="0" applyNumberFormat="1" applyFont="1" applyProtection="1">
      <protection hidden="1"/>
    </xf>
    <xf numFmtId="0" fontId="10" fillId="3" borderId="0" xfId="0" applyFont="1" applyFill="1" applyBorder="1" applyAlignment="1" applyProtection="1">
      <alignment vertical="center" shrinkToFit="1"/>
      <protection hidden="1"/>
    </xf>
    <xf numFmtId="0" fontId="2" fillId="0" borderId="3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44" fontId="9" fillId="0" borderId="0" xfId="1" applyFont="1" applyBorder="1" applyAlignment="1" applyProtection="1">
      <alignment horizontal="center" shrinkToFit="1"/>
      <protection hidden="1"/>
    </xf>
    <xf numFmtId="0" fontId="2" fillId="0" borderId="0" xfId="0" applyFont="1" applyBorder="1" applyProtection="1">
      <protection hidden="1"/>
    </xf>
    <xf numFmtId="0" fontId="16" fillId="0" borderId="2" xfId="0" applyFont="1" applyBorder="1" applyProtection="1">
      <protection hidden="1"/>
    </xf>
    <xf numFmtId="0" fontId="17" fillId="0" borderId="2" xfId="0" applyFont="1" applyBorder="1" applyProtection="1">
      <protection hidden="1"/>
    </xf>
    <xf numFmtId="0" fontId="17" fillId="0" borderId="8" xfId="0" applyFont="1" applyBorder="1" applyProtection="1">
      <protection hidden="1"/>
    </xf>
    <xf numFmtId="0" fontId="16" fillId="0" borderId="1" xfId="0" applyFont="1" applyBorder="1" applyProtection="1">
      <protection hidden="1"/>
    </xf>
    <xf numFmtId="0" fontId="17" fillId="0" borderId="1" xfId="0" applyFont="1" applyBorder="1" applyProtection="1">
      <protection hidden="1"/>
    </xf>
    <xf numFmtId="0" fontId="17" fillId="0" borderId="10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17" fillId="0" borderId="12" xfId="0" applyFont="1" applyBorder="1" applyProtection="1">
      <protection hidden="1"/>
    </xf>
    <xf numFmtId="0" fontId="19" fillId="0" borderId="4" xfId="0" applyFont="1" applyBorder="1" applyAlignment="1" applyProtection="1">
      <alignment vertical="center" shrinkToFit="1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49" fontId="18" fillId="0" borderId="5" xfId="0" applyNumberFormat="1" applyFont="1" applyBorder="1" applyAlignment="1" applyProtection="1">
      <alignment horizontal="center" vertical="center" shrinkToFit="1"/>
      <protection locked="0"/>
    </xf>
    <xf numFmtId="49" fontId="18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3" xfId="0" applyFont="1" applyBorder="1" applyAlignment="1" applyProtection="1">
      <alignment horizontal="left" shrinkToFit="1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left"/>
      <protection hidden="1"/>
    </xf>
    <xf numFmtId="164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hidden="1"/>
    </xf>
    <xf numFmtId="0" fontId="15" fillId="4" borderId="7" xfId="0" applyFont="1" applyFill="1" applyBorder="1" applyAlignment="1" applyProtection="1">
      <alignment horizontal="center" vertical="center" textRotation="90" wrapText="1" shrinkToFit="1"/>
      <protection hidden="1"/>
    </xf>
    <xf numFmtId="0" fontId="15" fillId="4" borderId="8" xfId="0" applyFont="1" applyFill="1" applyBorder="1" applyAlignment="1" applyProtection="1">
      <alignment horizontal="center" vertical="center" textRotation="90" wrapText="1" shrinkToFit="1"/>
      <protection hidden="1"/>
    </xf>
    <xf numFmtId="0" fontId="15" fillId="4" borderId="11" xfId="0" applyFont="1" applyFill="1" applyBorder="1" applyAlignment="1" applyProtection="1">
      <alignment horizontal="center" vertical="center" textRotation="90" wrapText="1" shrinkToFit="1"/>
      <protection hidden="1"/>
    </xf>
    <xf numFmtId="0" fontId="15" fillId="4" borderId="12" xfId="0" applyFont="1" applyFill="1" applyBorder="1" applyAlignment="1" applyProtection="1">
      <alignment horizontal="center" vertical="center" textRotation="90" wrapText="1" shrinkToFit="1"/>
      <protection hidden="1"/>
    </xf>
    <xf numFmtId="0" fontId="15" fillId="4" borderId="9" xfId="0" applyFont="1" applyFill="1" applyBorder="1" applyAlignment="1" applyProtection="1">
      <alignment horizontal="center" vertical="center" textRotation="90" wrapText="1" shrinkToFit="1"/>
      <protection hidden="1"/>
    </xf>
    <xf numFmtId="0" fontId="15" fillId="4" borderId="10" xfId="0" applyFont="1" applyFill="1" applyBorder="1" applyAlignment="1" applyProtection="1">
      <alignment horizontal="center" vertical="center" textRotation="90" wrapText="1" shrinkToFit="1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44" fontId="9" fillId="0" borderId="3" xfId="1" applyFont="1" applyBorder="1" applyAlignment="1" applyProtection="1">
      <alignment horizontal="center" shrinkToFit="1"/>
      <protection hidden="1"/>
    </xf>
    <xf numFmtId="0" fontId="7" fillId="0" borderId="4" xfId="0" applyFont="1" applyBorder="1" applyAlignment="1" applyProtection="1">
      <alignment horizontal="center" vertical="center" shrinkToFit="1"/>
      <protection hidden="1"/>
    </xf>
  </cellXfs>
  <cellStyles count="2">
    <cellStyle name="Moneda" xfId="1" builtinId="4"/>
    <cellStyle name="Normal" xfId="0" builtinId="0"/>
  </cellStyles>
  <dxfs count="18">
    <dxf>
      <font>
        <color rgb="FFFFFFCC"/>
      </font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2</xdr:col>
      <xdr:colOff>228600</xdr:colOff>
      <xdr:row>4</xdr:row>
      <xdr:rowOff>76200</xdr:rowOff>
    </xdr:to>
    <xdr:pic>
      <xdr:nvPicPr>
        <xdr:cNvPr id="2" name="1 Imagen" descr="http://3.bp.blogspot.com/-O8FQhXcJFWk/T5l5TlMjbOI/AAAAAAAACwQ/rLtcvhtas3A/s1600/FA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7048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indowProtection="1" showGridLines="0" showRowColHeaders="0" tabSelected="1" showRuler="0" view="pageLayout" topLeftCell="A22" zoomScaleNormal="100" workbookViewId="0">
      <selection activeCell="L21" sqref="L21:R21"/>
    </sheetView>
  </sheetViews>
  <sheetFormatPr baseColWidth="10" defaultRowHeight="16.5" x14ac:dyDescent="0.3"/>
  <cols>
    <col min="1" max="18" width="4.7109375" style="1" customWidth="1"/>
    <col min="19" max="16384" width="11.42578125" style="1"/>
  </cols>
  <sheetData>
    <row r="1" spans="1:18" ht="16.5" customHeight="1" x14ac:dyDescent="0.3">
      <c r="A1" s="8"/>
      <c r="B1" s="8"/>
      <c r="C1" s="8"/>
      <c r="D1" s="37" t="s">
        <v>17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21" customHeight="1" x14ac:dyDescent="0.3">
      <c r="A2" s="8"/>
      <c r="B2" s="8"/>
      <c r="C2" s="8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6.5" customHeight="1" x14ac:dyDescent="0.3">
      <c r="A3" s="8"/>
      <c r="B3" s="8"/>
      <c r="C3" s="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6.5" customHeight="1" x14ac:dyDescent="0.3">
      <c r="A4" s="8"/>
      <c r="B4" s="8"/>
      <c r="C4" s="8"/>
      <c r="D4" s="38" t="s">
        <v>16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6.5" customHeight="1" x14ac:dyDescent="0.3">
      <c r="A5" s="8"/>
      <c r="B5" s="8"/>
      <c r="C5" s="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5.25" customHeight="1" x14ac:dyDescent="0.3">
      <c r="A6" s="8"/>
      <c r="B6" s="8"/>
      <c r="C6" s="4">
        <f ca="1">TODAY()</f>
        <v>42958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4.95" customHeight="1" x14ac:dyDescent="0.3">
      <c r="A7" s="36" t="s">
        <v>18</v>
      </c>
      <c r="B7" s="36"/>
      <c r="C7" s="36"/>
      <c r="D7" s="36"/>
      <c r="E7" s="36"/>
      <c r="F7" s="36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24.95" customHeight="1" x14ac:dyDescent="0.3">
      <c r="A8" s="36" t="s">
        <v>20</v>
      </c>
      <c r="B8" s="36"/>
      <c r="C8" s="41"/>
      <c r="D8" s="41"/>
      <c r="E8" s="41"/>
      <c r="F8" s="41"/>
      <c r="G8" s="42" t="s">
        <v>21</v>
      </c>
      <c r="H8" s="42"/>
      <c r="I8" s="42"/>
      <c r="J8" s="42"/>
      <c r="K8" s="42"/>
      <c r="L8" s="42"/>
      <c r="M8" s="43"/>
      <c r="N8" s="43"/>
      <c r="O8" s="43"/>
      <c r="P8" s="42" t="s">
        <v>22</v>
      </c>
      <c r="Q8" s="42"/>
      <c r="R8" s="3">
        <f ca="1">DATEDIF(M8,C6,"Y")</f>
        <v>117</v>
      </c>
    </row>
    <row r="9" spans="1:18" ht="24.95" customHeight="1" x14ac:dyDescent="0.3">
      <c r="A9" s="36" t="s">
        <v>19</v>
      </c>
      <c r="B9" s="36"/>
      <c r="C9" s="36"/>
      <c r="D9" s="36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24.95" customHeight="1" x14ac:dyDescent="0.3">
      <c r="A10" s="36" t="s">
        <v>23</v>
      </c>
      <c r="B10" s="36"/>
      <c r="C10" s="36"/>
      <c r="D10" s="36"/>
      <c r="E10" s="44"/>
      <c r="F10" s="44"/>
      <c r="G10" s="44"/>
      <c r="H10" s="44"/>
      <c r="I10" s="44"/>
      <c r="J10" s="42" t="s">
        <v>24</v>
      </c>
      <c r="K10" s="42"/>
      <c r="L10" s="42"/>
      <c r="M10" s="44"/>
      <c r="N10" s="44"/>
      <c r="O10" s="44"/>
      <c r="P10" s="44"/>
      <c r="Q10" s="44"/>
      <c r="R10" s="44"/>
    </row>
    <row r="11" spans="1:18" ht="24.95" customHeight="1" x14ac:dyDescent="0.3">
      <c r="A11" s="36" t="s">
        <v>28</v>
      </c>
      <c r="B11" s="36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24.95" customHeight="1" x14ac:dyDescent="0.3">
      <c r="A12" s="36" t="s">
        <v>25</v>
      </c>
      <c r="B12" s="36"/>
      <c r="C12" s="36"/>
      <c r="D12" s="36"/>
      <c r="E12" s="36"/>
      <c r="F12" s="36"/>
      <c r="G12" s="36"/>
      <c r="H12" s="36"/>
      <c r="I12" s="36"/>
      <c r="J12" s="36"/>
      <c r="K12" s="45"/>
      <c r="L12" s="45"/>
      <c r="M12" s="45"/>
      <c r="N12" s="45"/>
      <c r="O12" s="45"/>
      <c r="P12" s="45"/>
      <c r="Q12" s="45"/>
      <c r="R12" s="45"/>
    </row>
    <row r="13" spans="1:18" ht="24.95" customHeight="1" x14ac:dyDescent="0.3">
      <c r="A13" s="36" t="s">
        <v>26</v>
      </c>
      <c r="B13" s="36"/>
      <c r="C13" s="36"/>
      <c r="D13" s="36"/>
      <c r="E13" s="36"/>
      <c r="F13" s="36"/>
      <c r="G13" s="36"/>
      <c r="H13" s="39"/>
      <c r="I13" s="39"/>
      <c r="J13" s="39"/>
      <c r="K13" s="42" t="s">
        <v>27</v>
      </c>
      <c r="L13" s="42"/>
      <c r="M13" s="42"/>
      <c r="N13" s="42"/>
      <c r="O13" s="42"/>
      <c r="P13" s="40"/>
      <c r="Q13" s="40"/>
      <c r="R13" s="40"/>
    </row>
    <row r="14" spans="1:18" ht="24.95" customHeight="1" x14ac:dyDescent="0.3">
      <c r="A14" s="36" t="s">
        <v>30</v>
      </c>
      <c r="B14" s="36"/>
      <c r="C14" s="36"/>
      <c r="D14" s="36"/>
      <c r="E14" s="3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8"/>
      <c r="Q14" s="8"/>
      <c r="R14" s="8"/>
    </row>
    <row r="15" spans="1:18" ht="24.95" customHeight="1" x14ac:dyDescent="0.3">
      <c r="A15" s="36" t="s">
        <v>31</v>
      </c>
      <c r="B15" s="36"/>
      <c r="C15" s="36"/>
      <c r="D15" s="36"/>
      <c r="E15" s="36"/>
      <c r="F15" s="36"/>
      <c r="G15" s="36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8"/>
    </row>
    <row r="16" spans="1:18" ht="24.95" customHeight="1" x14ac:dyDescent="0.3">
      <c r="A16" s="36" t="s">
        <v>32</v>
      </c>
      <c r="B16" s="36"/>
      <c r="C16" s="36"/>
      <c r="D16" s="36"/>
      <c r="E16" s="36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8"/>
      <c r="Q16" s="8"/>
      <c r="R16" s="8"/>
    </row>
    <row r="17" spans="1:18" ht="24.95" customHeight="1" x14ac:dyDescent="0.3">
      <c r="A17" s="36" t="s">
        <v>33</v>
      </c>
      <c r="B17" s="36"/>
      <c r="C17" s="36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8"/>
    </row>
    <row r="18" spans="1:18" ht="3.75" customHeight="1" x14ac:dyDescent="0.4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4.95" customHeight="1" x14ac:dyDescent="0.45">
      <c r="A19" s="35" t="s">
        <v>29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1.25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9.25" customHeight="1" x14ac:dyDescent="0.3">
      <c r="A21" s="56" t="s">
        <v>4</v>
      </c>
      <c r="B21" s="56"/>
      <c r="C21" s="56"/>
      <c r="D21" s="56"/>
      <c r="E21" s="56"/>
      <c r="F21" s="56"/>
      <c r="G21" s="56"/>
      <c r="H21" s="56"/>
      <c r="I21" s="56"/>
      <c r="J21" s="56"/>
      <c r="K21" s="5" t="b">
        <f>IF(O24="PUEDES TRAMITAR",IF(O25="PUEDES TRAMITAR",IF(O26="PUEDES TRAMITAR","TODO CORRECTO","")))</f>
        <v>0</v>
      </c>
      <c r="L21" s="46" t="str">
        <f>IF(K21="TODO CORRECTO","CORRECTO,TRAMITA","INCORRECTO,REVISA")</f>
        <v>INCORRECTO,REVISA</v>
      </c>
      <c r="M21" s="46"/>
      <c r="N21" s="46"/>
      <c r="O21" s="46"/>
      <c r="P21" s="46"/>
      <c r="Q21" s="46"/>
      <c r="R21" s="46"/>
    </row>
    <row r="22" spans="1:18" ht="10.5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4.95" customHeight="1" x14ac:dyDescent="0.3">
      <c r="A23" s="27" t="s">
        <v>56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32" t="s">
        <v>61</v>
      </c>
      <c r="M23" s="33"/>
      <c r="N23" s="23" t="s">
        <v>62</v>
      </c>
      <c r="O23" s="24" t="s">
        <v>63</v>
      </c>
      <c r="P23" s="24"/>
      <c r="Q23" s="24"/>
      <c r="R23" s="24"/>
    </row>
    <row r="24" spans="1:18" ht="24.95" customHeight="1" x14ac:dyDescent="0.4">
      <c r="A24" s="30" t="str">
        <f>VLOOKUP(A21,CLICK!A1:D3,2,0)</f>
        <v>C.N 1º DAN GOSHIN O SUPERIOR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25"/>
      <c r="M24" s="26"/>
      <c r="N24" s="2"/>
      <c r="O24" s="60" t="str">
        <f>IF(N24="SI","PUEDES TRAMITAR","NO PUEDES TRAMITAR")</f>
        <v>NO PUEDES TRAMITAR</v>
      </c>
      <c r="P24" s="60"/>
      <c r="Q24" s="60"/>
      <c r="R24" s="60"/>
    </row>
    <row r="25" spans="1:18" ht="24.95" customHeight="1" x14ac:dyDescent="0.4">
      <c r="A25" s="30" t="str">
        <f>VLOOKUP(A21,CLICK!A1:D3,3,0)</f>
        <v>TECNICO DEPORTIVO NIVEL I DE KARATE O SUPERIOR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25"/>
      <c r="M25" s="26"/>
      <c r="N25" s="2"/>
      <c r="O25" s="60" t="str">
        <f>IF(N25="SI","PUEDES TRAMITAR","NO PUEDES TRAMITAR")</f>
        <v>NO PUEDES TRAMITAR</v>
      </c>
      <c r="P25" s="60"/>
      <c r="Q25" s="60"/>
      <c r="R25" s="60"/>
    </row>
    <row r="26" spans="1:18" ht="24.95" customHeight="1" x14ac:dyDescent="0.4">
      <c r="A26" s="30" t="str">
        <f>VLOOKUP(A21,CLICK!A1:D3,4,0)</f>
        <v>SIN TITULACION PREVIA EN GOSHIN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25"/>
      <c r="M26" s="26"/>
      <c r="N26" s="2"/>
      <c r="O26" s="60" t="str">
        <f>IF(N26="SI","PUEDES TRAMITAR","NO PUEDES TRAMITAR")</f>
        <v>NO PUEDES TRAMITAR</v>
      </c>
      <c r="P26" s="60"/>
      <c r="Q26" s="60"/>
      <c r="R26" s="60"/>
    </row>
    <row r="27" spans="1:18" ht="24.95" customHeight="1" x14ac:dyDescent="0.45">
      <c r="A27" s="57" t="s">
        <v>57</v>
      </c>
      <c r="B27" s="58"/>
      <c r="C27" s="58"/>
      <c r="D27" s="58"/>
      <c r="E27" s="58"/>
      <c r="F27" s="58"/>
      <c r="G27" s="58"/>
      <c r="H27" s="59">
        <f>VLOOKUP(A21,CLICK!A1:F3,6,0)</f>
        <v>60</v>
      </c>
      <c r="I27" s="59"/>
      <c r="J27" s="59"/>
      <c r="K27" s="59"/>
      <c r="L27" s="6"/>
      <c r="M27" s="6"/>
      <c r="N27" s="6"/>
      <c r="O27" s="6"/>
      <c r="P27" s="6"/>
      <c r="Q27" s="6"/>
      <c r="R27" s="7"/>
    </row>
    <row r="28" spans="1:18" s="8" customFormat="1" ht="9" customHeight="1" x14ac:dyDescent="0.45">
      <c r="A28" s="10"/>
      <c r="B28" s="11"/>
      <c r="C28" s="10"/>
      <c r="D28" s="10"/>
      <c r="E28" s="10"/>
      <c r="F28" s="10"/>
      <c r="G28" s="10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</row>
    <row r="29" spans="1:18" s="8" customFormat="1" ht="20.100000000000001" customHeight="1" x14ac:dyDescent="0.3">
      <c r="B29" s="47" t="s">
        <v>59</v>
      </c>
      <c r="C29" s="48"/>
      <c r="D29" s="53" t="s">
        <v>9</v>
      </c>
      <c r="E29" s="54"/>
      <c r="F29" s="54"/>
      <c r="G29" s="55"/>
      <c r="H29" s="14" t="s">
        <v>60</v>
      </c>
      <c r="I29" s="15"/>
      <c r="J29" s="15"/>
      <c r="K29" s="15"/>
      <c r="L29" s="15"/>
      <c r="M29" s="15"/>
      <c r="N29" s="15"/>
      <c r="O29" s="15"/>
      <c r="P29" s="15"/>
      <c r="Q29" s="16"/>
    </row>
    <row r="30" spans="1:18" s="8" customFormat="1" ht="20.100000000000001" customHeight="1" x14ac:dyDescent="0.3">
      <c r="B30" s="49"/>
      <c r="C30" s="50"/>
      <c r="D30" s="53"/>
      <c r="E30" s="54"/>
      <c r="F30" s="54"/>
      <c r="G30" s="55"/>
      <c r="H30" s="17" t="s">
        <v>10</v>
      </c>
      <c r="I30" s="18"/>
      <c r="J30" s="18"/>
      <c r="K30" s="18"/>
      <c r="L30" s="18"/>
      <c r="M30" s="18"/>
      <c r="N30" s="18"/>
      <c r="O30" s="18"/>
      <c r="P30" s="18"/>
      <c r="Q30" s="19"/>
    </row>
    <row r="31" spans="1:18" s="8" customFormat="1" ht="20.100000000000001" customHeight="1" x14ac:dyDescent="0.3">
      <c r="B31" s="49"/>
      <c r="C31" s="50"/>
      <c r="D31" s="53" t="s">
        <v>11</v>
      </c>
      <c r="E31" s="54"/>
      <c r="F31" s="54"/>
      <c r="G31" s="55"/>
      <c r="H31" s="14" t="s">
        <v>12</v>
      </c>
      <c r="I31" s="15"/>
      <c r="J31" s="15"/>
      <c r="K31" s="15"/>
      <c r="L31" s="15"/>
      <c r="M31" s="15"/>
      <c r="N31" s="15"/>
      <c r="O31" s="15"/>
      <c r="P31" s="15"/>
      <c r="Q31" s="16"/>
    </row>
    <row r="32" spans="1:18" s="8" customFormat="1" ht="20.100000000000001" customHeight="1" x14ac:dyDescent="0.3">
      <c r="B32" s="49"/>
      <c r="C32" s="50"/>
      <c r="D32" s="53"/>
      <c r="E32" s="54"/>
      <c r="F32" s="54"/>
      <c r="G32" s="55"/>
      <c r="H32" s="20" t="s">
        <v>13</v>
      </c>
      <c r="I32" s="21"/>
      <c r="J32" s="21"/>
      <c r="K32" s="21"/>
      <c r="L32" s="21"/>
      <c r="M32" s="21"/>
      <c r="N32" s="21"/>
      <c r="O32" s="21"/>
      <c r="P32" s="21"/>
      <c r="Q32" s="22"/>
    </row>
    <row r="33" spans="2:17" s="8" customFormat="1" ht="20.100000000000001" customHeight="1" x14ac:dyDescent="0.3">
      <c r="B33" s="49"/>
      <c r="C33" s="50"/>
      <c r="D33" s="53"/>
      <c r="E33" s="54"/>
      <c r="F33" s="54"/>
      <c r="G33" s="55"/>
      <c r="H33" s="17" t="s">
        <v>9</v>
      </c>
      <c r="I33" s="18"/>
      <c r="J33" s="18"/>
      <c r="K33" s="18"/>
      <c r="L33" s="18"/>
      <c r="M33" s="18"/>
      <c r="N33" s="18"/>
      <c r="O33" s="18"/>
      <c r="P33" s="18"/>
      <c r="Q33" s="19"/>
    </row>
    <row r="34" spans="2:17" s="8" customFormat="1" ht="20.100000000000001" customHeight="1" x14ac:dyDescent="0.3">
      <c r="B34" s="49"/>
      <c r="C34" s="50"/>
      <c r="D34" s="53" t="s">
        <v>14</v>
      </c>
      <c r="E34" s="54"/>
      <c r="F34" s="54"/>
      <c r="G34" s="55"/>
      <c r="H34" s="14" t="s">
        <v>15</v>
      </c>
      <c r="I34" s="15"/>
      <c r="J34" s="15"/>
      <c r="K34" s="15"/>
      <c r="L34" s="15"/>
      <c r="M34" s="15"/>
      <c r="N34" s="15"/>
      <c r="O34" s="15"/>
      <c r="P34" s="15"/>
      <c r="Q34" s="16"/>
    </row>
    <row r="35" spans="2:17" s="8" customFormat="1" ht="20.100000000000001" customHeight="1" x14ac:dyDescent="0.3">
      <c r="B35" s="49"/>
      <c r="C35" s="50"/>
      <c r="D35" s="53"/>
      <c r="E35" s="54"/>
      <c r="F35" s="54"/>
      <c r="G35" s="55"/>
      <c r="H35" s="20" t="s">
        <v>3</v>
      </c>
      <c r="I35" s="21"/>
      <c r="J35" s="21"/>
      <c r="K35" s="21"/>
      <c r="L35" s="21"/>
      <c r="M35" s="21"/>
      <c r="N35" s="21"/>
      <c r="O35" s="21"/>
      <c r="P35" s="21"/>
      <c r="Q35" s="22"/>
    </row>
    <row r="36" spans="2:17" s="8" customFormat="1" ht="20.100000000000001" customHeight="1" x14ac:dyDescent="0.3">
      <c r="B36" s="51"/>
      <c r="C36" s="52"/>
      <c r="D36" s="53"/>
      <c r="E36" s="54"/>
      <c r="F36" s="54"/>
      <c r="G36" s="55"/>
      <c r="H36" s="17" t="s">
        <v>11</v>
      </c>
      <c r="I36" s="18"/>
      <c r="J36" s="18"/>
      <c r="K36" s="18"/>
      <c r="L36" s="18"/>
      <c r="M36" s="18"/>
      <c r="N36" s="18"/>
      <c r="O36" s="18"/>
      <c r="P36" s="18"/>
      <c r="Q36" s="19"/>
    </row>
    <row r="37" spans="2:17" s="8" customFormat="1" x14ac:dyDescent="0.3"/>
  </sheetData>
  <sheetProtection password="A6F0" sheet="1" objects="1" scenarios="1" formatCells="0" formatColumns="0" formatRows="0" insertColumns="0" insertRows="0" insertHyperlinks="0" deleteColumns="0" deleteRows="0" sort="0" autoFilter="0" pivotTables="0"/>
  <mergeCells count="52">
    <mergeCell ref="L21:R21"/>
    <mergeCell ref="B29:C36"/>
    <mergeCell ref="D29:G30"/>
    <mergeCell ref="D31:G33"/>
    <mergeCell ref="D34:G36"/>
    <mergeCell ref="A21:J21"/>
    <mergeCell ref="A27:G27"/>
    <mergeCell ref="H27:K27"/>
    <mergeCell ref="O26:R26"/>
    <mergeCell ref="O24:R24"/>
    <mergeCell ref="O25:R25"/>
    <mergeCell ref="A17:G17"/>
    <mergeCell ref="G7:R7"/>
    <mergeCell ref="C8:F8"/>
    <mergeCell ref="M8:O8"/>
    <mergeCell ref="E9:R9"/>
    <mergeCell ref="E10:I10"/>
    <mergeCell ref="M10:R10"/>
    <mergeCell ref="C11:R11"/>
    <mergeCell ref="K12:R12"/>
    <mergeCell ref="A11:B11"/>
    <mergeCell ref="H15:Q15"/>
    <mergeCell ref="F16:O16"/>
    <mergeCell ref="A12:J12"/>
    <mergeCell ref="A13:G13"/>
    <mergeCell ref="K13:O13"/>
    <mergeCell ref="A14:E14"/>
    <mergeCell ref="H17:Q17"/>
    <mergeCell ref="A19:R19"/>
    <mergeCell ref="A15:G15"/>
    <mergeCell ref="D1:R3"/>
    <mergeCell ref="D4:R5"/>
    <mergeCell ref="H13:J13"/>
    <mergeCell ref="P13:R13"/>
    <mergeCell ref="F14:O14"/>
    <mergeCell ref="P8:Q8"/>
    <mergeCell ref="A9:D9"/>
    <mergeCell ref="A10:D10"/>
    <mergeCell ref="J10:L10"/>
    <mergeCell ref="A7:F7"/>
    <mergeCell ref="A8:B8"/>
    <mergeCell ref="G8:L8"/>
    <mergeCell ref="A16:E16"/>
    <mergeCell ref="O23:R23"/>
    <mergeCell ref="L24:M24"/>
    <mergeCell ref="L25:M25"/>
    <mergeCell ref="L26:M26"/>
    <mergeCell ref="A23:K23"/>
    <mergeCell ref="A24:K24"/>
    <mergeCell ref="A25:K25"/>
    <mergeCell ref="A26:K26"/>
    <mergeCell ref="L23:M23"/>
  </mergeCells>
  <conditionalFormatting sqref="O24">
    <cfRule type="cellIs" dxfId="17" priority="33" operator="equal">
      <formula>"INCORRECTO"</formula>
    </cfRule>
    <cfRule type="cellIs" dxfId="16" priority="34" operator="equal">
      <formula>"CORRECTO"</formula>
    </cfRule>
  </conditionalFormatting>
  <conditionalFormatting sqref="O24:R24">
    <cfRule type="cellIs" dxfId="15" priority="27" operator="equal">
      <formula>"NO PUEDES TRAMITAR"</formula>
    </cfRule>
    <cfRule type="cellIs" dxfId="14" priority="28" operator="equal">
      <formula>"PUEDES TRAMITAR"</formula>
    </cfRule>
  </conditionalFormatting>
  <conditionalFormatting sqref="O25">
    <cfRule type="cellIs" dxfId="13" priority="25" operator="equal">
      <formula>"INCORRECTO"</formula>
    </cfRule>
    <cfRule type="cellIs" dxfId="12" priority="26" operator="equal">
      <formula>"CORRECTO"</formula>
    </cfRule>
  </conditionalFormatting>
  <conditionalFormatting sqref="O25:R25">
    <cfRule type="cellIs" dxfId="11" priority="23" operator="equal">
      <formula>"NO PUEDES TRAMITAR"</formula>
    </cfRule>
    <cfRule type="cellIs" dxfId="10" priority="24" operator="equal">
      <formula>"PUEDES TRAMITAR"</formula>
    </cfRule>
  </conditionalFormatting>
  <conditionalFormatting sqref="O26">
    <cfRule type="cellIs" dxfId="9" priority="21" operator="equal">
      <formula>"INCORRECTO"</formula>
    </cfRule>
    <cfRule type="cellIs" dxfId="8" priority="22" operator="equal">
      <formula>"CORRECTO"</formula>
    </cfRule>
  </conditionalFormatting>
  <conditionalFormatting sqref="O26:R26">
    <cfRule type="cellIs" dxfId="7" priority="19" operator="equal">
      <formula>"NO PUEDES TRAMITAR"</formula>
    </cfRule>
    <cfRule type="cellIs" dxfId="6" priority="20" operator="equal">
      <formula>"PUEDES TRAMITAR"</formula>
    </cfRule>
  </conditionalFormatting>
  <conditionalFormatting sqref="A26 L26">
    <cfRule type="cellIs" dxfId="5" priority="18" operator="equal">
      <formula>0</formula>
    </cfRule>
  </conditionalFormatting>
  <conditionalFormatting sqref="K21">
    <cfRule type="cellIs" dxfId="4" priority="5" operator="equal">
      <formula>FALSE</formula>
    </cfRule>
    <cfRule type="cellIs" dxfId="3" priority="6" operator="equal">
      <formula>"TODO CORRECTO"</formula>
    </cfRule>
  </conditionalFormatting>
  <conditionalFormatting sqref="L21">
    <cfRule type="cellIs" dxfId="2" priority="2" operator="equal">
      <formula>"CORRECTO,TRAMITA"</formula>
    </cfRule>
    <cfRule type="cellIs" dxfId="1" priority="3" operator="equal">
      <formula>"INCORRECTO,REVISA"</formula>
    </cfRule>
  </conditionalFormatting>
  <conditionalFormatting sqref="R8">
    <cfRule type="cellIs" dxfId="0" priority="1" operator="equal">
      <formula>117</formula>
    </cfRule>
  </conditionalFormatting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CLICK!$B$6:$B$13</xm:f>
          </x14:formula1>
          <xm:sqref>M10:R10 K12:R12</xm:sqref>
        </x14:dataValidation>
        <x14:dataValidation type="list" allowBlank="1" showInputMessage="1" showErrorMessage="1">
          <x14:formula1>
            <xm:f>CLICK!$C$6:$C$14</xm:f>
          </x14:formula1>
          <xm:sqref>F14:O14 F16:O16</xm:sqref>
        </x14:dataValidation>
        <x14:dataValidation type="list" allowBlank="1" showInputMessage="1" showErrorMessage="1">
          <x14:formula1>
            <xm:f>CLICK!$B$16:$B$18</xm:f>
          </x14:formula1>
          <xm:sqref>H15:Q15</xm:sqref>
        </x14:dataValidation>
        <x14:dataValidation type="list" allowBlank="1" showInputMessage="1" showErrorMessage="1">
          <x14:formula1>
            <xm:f>CLICK!$A$15:$A$17</xm:f>
          </x14:formula1>
          <xm:sqref>H17:Q17</xm:sqref>
        </x14:dataValidation>
        <x14:dataValidation type="list" allowBlank="1" showInputMessage="1" showErrorMessage="1">
          <x14:formula1>
            <xm:f>CLICK!$A$1:$A$3</xm:f>
          </x14:formula1>
          <xm:sqref>A21</xm:sqref>
        </x14:dataValidation>
        <x14:dataValidation type="list" allowBlank="1" showInputMessage="1" showErrorMessage="1">
          <x14:formula1>
            <xm:f>CLICK!$A$5:$A$7</xm:f>
          </x14:formula1>
          <xm:sqref>N24:N26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indowProtection="1" workbookViewId="0">
      <selection activeCell="F4" sqref="F4"/>
    </sheetView>
  </sheetViews>
  <sheetFormatPr baseColWidth="10" defaultRowHeight="15" x14ac:dyDescent="0.25"/>
  <cols>
    <col min="1" max="1" width="34.28515625" customWidth="1"/>
    <col min="2" max="2" width="33.7109375" customWidth="1"/>
    <col min="3" max="3" width="47.140625" customWidth="1"/>
  </cols>
  <sheetData>
    <row r="1" spans="1:6" x14ac:dyDescent="0.25">
      <c r="A1" t="s">
        <v>4</v>
      </c>
      <c r="B1" t="s">
        <v>0</v>
      </c>
      <c r="C1" t="s">
        <v>7</v>
      </c>
      <c r="D1" t="s">
        <v>58</v>
      </c>
      <c r="F1">
        <v>60</v>
      </c>
    </row>
    <row r="2" spans="1:6" x14ac:dyDescent="0.25">
      <c r="A2" t="s">
        <v>5</v>
      </c>
      <c r="B2" t="s">
        <v>1</v>
      </c>
      <c r="C2" t="s">
        <v>8</v>
      </c>
      <c r="D2" t="s">
        <v>4</v>
      </c>
      <c r="F2">
        <v>80</v>
      </c>
    </row>
    <row r="3" spans="1:6" x14ac:dyDescent="0.25">
      <c r="A3" t="s">
        <v>6</v>
      </c>
      <c r="B3" t="s">
        <v>2</v>
      </c>
      <c r="C3" t="s">
        <v>3</v>
      </c>
      <c r="D3" t="s">
        <v>5</v>
      </c>
      <c r="F3">
        <v>100</v>
      </c>
    </row>
    <row r="6" spans="1:6" x14ac:dyDescent="0.25">
      <c r="A6" t="s">
        <v>34</v>
      </c>
      <c r="B6" t="s">
        <v>36</v>
      </c>
      <c r="C6" t="s">
        <v>44</v>
      </c>
    </row>
    <row r="7" spans="1:6" x14ac:dyDescent="0.25">
      <c r="A7" t="s">
        <v>35</v>
      </c>
      <c r="B7" t="s">
        <v>37</v>
      </c>
      <c r="C7" t="s">
        <v>45</v>
      </c>
    </row>
    <row r="8" spans="1:6" x14ac:dyDescent="0.25">
      <c r="B8" t="s">
        <v>38</v>
      </c>
      <c r="C8" t="s">
        <v>46</v>
      </c>
    </row>
    <row r="9" spans="1:6" x14ac:dyDescent="0.25">
      <c r="B9" t="s">
        <v>41</v>
      </c>
      <c r="C9" t="s">
        <v>47</v>
      </c>
    </row>
    <row r="10" spans="1:6" x14ac:dyDescent="0.25">
      <c r="B10" t="s">
        <v>40</v>
      </c>
      <c r="C10" t="s">
        <v>48</v>
      </c>
    </row>
    <row r="11" spans="1:6" x14ac:dyDescent="0.25">
      <c r="B11" t="s">
        <v>39</v>
      </c>
      <c r="C11" t="s">
        <v>49</v>
      </c>
    </row>
    <row r="12" spans="1:6" x14ac:dyDescent="0.25">
      <c r="B12" t="s">
        <v>43</v>
      </c>
      <c r="C12" t="s">
        <v>50</v>
      </c>
    </row>
    <row r="13" spans="1:6" x14ac:dyDescent="0.25">
      <c r="B13" t="s">
        <v>42</v>
      </c>
      <c r="C13" t="s">
        <v>51</v>
      </c>
    </row>
    <row r="14" spans="1:6" x14ac:dyDescent="0.25">
      <c r="C14" t="s">
        <v>52</v>
      </c>
    </row>
    <row r="15" spans="1:6" x14ac:dyDescent="0.25">
      <c r="A15" t="s">
        <v>55</v>
      </c>
    </row>
    <row r="16" spans="1:6" x14ac:dyDescent="0.25">
      <c r="A16" t="s">
        <v>9</v>
      </c>
      <c r="B16" t="s">
        <v>53</v>
      </c>
    </row>
    <row r="17" spans="1:2" x14ac:dyDescent="0.25">
      <c r="A17" t="s">
        <v>11</v>
      </c>
      <c r="B17" t="s">
        <v>54</v>
      </c>
    </row>
    <row r="18" spans="1:2" x14ac:dyDescent="0.25">
      <c r="B18" t="s">
        <v>3</v>
      </c>
    </row>
  </sheetData>
  <sortState ref="B6:B13">
    <sortCondition ref="B6: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</vt:lpstr>
      <vt:lpstr>CLICK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 Fernandez</dc:creator>
  <cp:lastModifiedBy>KARATE GRANADA</cp:lastModifiedBy>
  <cp:lastPrinted>2017-07-29T17:43:26Z</cp:lastPrinted>
  <dcterms:created xsi:type="dcterms:W3CDTF">2017-07-05T07:56:52Z</dcterms:created>
  <dcterms:modified xsi:type="dcterms:W3CDTF">2017-08-11T18:00:49Z</dcterms:modified>
</cp:coreProperties>
</file>